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Default Extension="vml" ContentType="application/vnd.openxmlformats-officedocument.vmlDrawing"/>
  <Override PartName="/xl/workbook.xml" ContentType="application/vnd.openxmlformats-officedocument.spreadsheetml.sheet.main+xml"/>
  <Override PartName="/xl/drawings/drawing5.xml" ContentType="application/vnd.openxmlformats-officedocument.drawingml.chartshapes+xml"/>
  <Override PartName="/xl/drawings/drawing2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9.xml" ContentType="application/vnd.openxmlformats-officedocument.drawingml.chartshapes+xml"/>
  <Override PartName="/xl/drawings/drawing19.xml" ContentType="application/vnd.openxmlformats-officedocument.drawingml.chartshapes+xml"/>
  <Override PartName="/xl/drawings/drawing6.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2.xml" ContentType="application/vnd.openxmlformats-officedocument.drawingml.chartshapes+xml"/>
  <Override PartName="/xl/drawings/drawing3.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6.xml" ContentType="application/vnd.openxmlformats-officedocument.drawingml.chartshapes+xml"/>
  <Override PartName="/xl/drawings/drawing4.xml" ContentType="application/vnd.openxmlformats-officedocument.drawingml.chartshapes+xml"/>
  <Override PartName="/xl/drawings/drawing18.xml" ContentType="application/vnd.openxmlformats-officedocument.drawingml.chartshapes+xml"/>
  <Override PartName="/xl/drawings/drawing8.xml" ContentType="application/vnd.openxmlformats-officedocument.drawingml.chartshapes+xml"/>
  <Override PartName="/xl/drawings/drawing14.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Override PartName="/xl/drawings/drawing23.xml" ContentType="application/vnd.openxmlformats-officedocument.drawingml.chartshapes+xml"/>
  <Override PartName="/xl/drawings/drawing24.xml" ContentType="application/vnd.openxmlformats-officedocument.drawingml.chartshape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style11.xml" ContentType="application/vnd.ms-office.chart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worksheets/sheet1.xml" ContentType="application/vnd.openxmlformats-officedocument.spreadsheetml.worksheet+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worksheets/sheet2.xml" ContentType="application/vnd.openxmlformats-officedocument.spreadsheetml.worksheet+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worksheets/sheet3.xml" ContentType="application/vnd.openxmlformats-officedocument.spreadsheetml.worksheet+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worksheets/sheet4.xml" ContentType="application/vnd.openxmlformats-officedocument.spreadsheetml.worksheet+xml"/>
  <Override PartName="/xl/drawings/drawing25.xml" ContentType="application/vnd.openxmlformats-officedocument.drawing+xml"/>
  <Override PartName="/xl/drawings/drawing26.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G:\Statistical Releases\LTT\2021\2021-10-28\Final files\"/>
    </mc:Choice>
  </mc:AlternateContent>
  <xr:revisionPtr revIDLastSave="0" documentId="13_ncr:1_{CE014583-B7B8-410F-A003-64D8BEAAD526}" xr6:coauthVersionLast="47" xr6:coauthVersionMax="47" xr10:uidLastSave="{00000000-0000-0000-0000-000000000000}"/>
  <bookViews>
    <workbookView xWindow="-120" yWindow="-120" windowWidth="29040" windowHeight="15225" xr2:uid="{8F2B559D-C08B-4F07-8F52-C0FE7C7DDE7E}"/>
  </bookViews>
  <sheets>
    <sheet name="Contents" sheetId="2" r:id="rId1"/>
    <sheet name="ChartData" sheetId="3" r:id="rId2"/>
    <sheet name="Table1" sheetId="4" r:id="rId3"/>
    <sheet name="Table2" sheetId="5" r:id="rId4"/>
    <sheet name="Table3" sheetId="6" r:id="rId5"/>
    <sheet name="Table4" sheetId="7" r:id="rId6"/>
    <sheet name="Table5" sheetId="8" r:id="rId7"/>
    <sheet name="Table6" sheetId="9" r:id="rId8"/>
    <sheet name="Table6a" sheetId="10" r:id="rId9"/>
    <sheet name="Table7" sheetId="11" r:id="rId10"/>
    <sheet name="Fig1.1" sheetId="12" r:id="rId11"/>
    <sheet name="Fig1.2" sheetId="13" r:id="rId12"/>
    <sheet name="TableA1Hide" sheetId="14" state="hidden" r:id="rId13"/>
    <sheet name="TableA2Hide" sheetId="15" state="hidden" r:id="rId14"/>
    <sheet name="TableA1" sheetId="16" r:id="rId15"/>
    <sheet name="TableA2" sheetId="17" r:id="rId16"/>
  </sheets>
  <definedNames>
    <definedName name="CNRRounded">TableA1Hide!$B$156:$H$197</definedName>
    <definedName name="CNRRoundedHeader">TableA1Hide!$A$153</definedName>
    <definedName name="ContentsHead">Contents!$A$1</definedName>
    <definedName name="ContentsQuarterly">Contents!$27:$59</definedName>
    <definedName name="CRERounded">TableA1Hide!$B$56:$H$97</definedName>
    <definedName name="CRERoundedHeader">TableA1Hide!$A$52</definedName>
    <definedName name="CRHRounded">TableA1Hide!$B$106:$H$147</definedName>
    <definedName name="CRHRoundedHeader">TableA1Hide!$A$102</definedName>
    <definedName name="CTORounded">TableA1Hide!$B$6:$H$47</definedName>
    <definedName name="CTORoundedHeader">TableA1Hide!$A$2</definedName>
    <definedName name="DNRRounded">TableA2Hide!$B$160:$H$201</definedName>
    <definedName name="DNRRoundedHeader">TableA2Hide!$A$156</definedName>
    <definedName name="DRERounded">TableA2Hide!$B$58:$H$99</definedName>
    <definedName name="DRERoundedHeader">TableA2Hide!$A$54</definedName>
    <definedName name="DRHRounded">TableA2Hide!$B$108:$H$149</definedName>
    <definedName name="DRHRoundedHeader">TableA2Hide!$A$104</definedName>
    <definedName name="DTORounded">TableA2Hide!$B$6:$H$47</definedName>
    <definedName name="DTORoundedHeader">TableA2Hide!$A$2</definedName>
    <definedName name="EndRP">TableA1Hide!$S$2</definedName>
    <definedName name="Fig1_1">'Fig1.1'!$A$2</definedName>
    <definedName name="Fig1_2">'Fig1.2'!$A$2</definedName>
    <definedName name="fig2_1">ChartData!$A$4</definedName>
    <definedName name="Fig2_2">ChartData!$A$63</definedName>
    <definedName name="Fig2_3">ChartData!$A$108</definedName>
    <definedName name="Fig2_4">ChartData!$A$155</definedName>
    <definedName name="Fig2_5a">ChartData!$A$205</definedName>
    <definedName name="Fig2_5b">ChartData!$A$234</definedName>
    <definedName name="Fig2_6a">ChartData!$A$262</definedName>
    <definedName name="Fig2_6b">ChartData!$A$296</definedName>
    <definedName name="Fig2_7">ChartData!$A$325</definedName>
    <definedName name="Fig3_1">ChartData!$A$348</definedName>
    <definedName name="Fig3_2">ChartData!$A$378</definedName>
    <definedName name="Fig3_3">ChartData!$A$410</definedName>
    <definedName name="Fig4_1">ChartData!$A$436</definedName>
    <definedName name="Fig4_2">ChartData!$A$468</definedName>
    <definedName name="Fig4_3">ChartData!$A$499</definedName>
    <definedName name="Fig4_4">ChartData!$A$530</definedName>
    <definedName name="Fig5_1">ChartData!$A$563</definedName>
    <definedName name="Fig5_2">ChartData!$A$592</definedName>
    <definedName name="Fig6_1">ChartData!$A$623</definedName>
    <definedName name="Fig7_1">ChartData!$A$650</definedName>
    <definedName name="FigA1">ChartData!$A$676</definedName>
    <definedName name="FigA2">ChartData!$A$701</definedName>
    <definedName name="Table1">Table1!$A$2</definedName>
    <definedName name="Table1PreRelease">Table1!#REF!</definedName>
    <definedName name="Table2">Table2!$A$2</definedName>
    <definedName name="Table3">Table3!$A$2</definedName>
    <definedName name="Table4">Table4!$A$2</definedName>
    <definedName name="Table5">Table5!$A$2</definedName>
    <definedName name="Table5a">Table5!$A$35</definedName>
    <definedName name="Table5Quarter">Table5!$B$6:$B$22</definedName>
    <definedName name="Table6">Table6!$A$2</definedName>
    <definedName name="Table6a">Table6a!$A$2</definedName>
    <definedName name="Table7">Table7!$A$2</definedName>
    <definedName name="TableA1DeleteColumns">TableA1Hide!$K:$Q</definedName>
    <definedName name="TableA1FormulasHeader">TableA1!$A$4:$H$5</definedName>
    <definedName name="TableA1FormulasLabelControl">TableA1!$S$3</definedName>
    <definedName name="TableA1FormulasLabels">TableA1Hide!$V$4:$V$7</definedName>
    <definedName name="TableA1FormulasMonths">TableA1!$B$6:$H$48</definedName>
    <definedName name="TableA2DeleteColumns">TableA2Hide!$K:$Q</definedName>
    <definedName name="TableA2FormulasFootnotes">TableA2!$B$49:$H$51</definedName>
    <definedName name="TableA2FormulasHeader">TableA2!$A$4:$H$5</definedName>
    <definedName name="TableA2FormulasLabelControl">TableA2!$S$9</definedName>
    <definedName name="TableA2FormulasLabels">TableA2Hide!$V$10:$V$13</definedName>
    <definedName name="TableA2FormulasMonths">TableA2!$A$6:$H$44</definedName>
    <definedName name="TableCNR">TableA1Hide!$B$156:$H$193</definedName>
    <definedName name="TableCRE">TableA1Hide!$B$56:$H$93</definedName>
    <definedName name="TableCRH">TableA1Hide!$B$106:$H$143</definedName>
    <definedName name="TableCTO">TableA1Hide!$B$6:$H$43</definedName>
    <definedName name="TableDNR">TableA2Hide!$B$160:$H$197</definedName>
    <definedName name="TableDRE">TableA2Hide!$B$58:$H$95</definedName>
    <definedName name="TableDRH">TableA2Hide!$B$108:$H$145</definedName>
    <definedName name="TableDTO">TableA2Hide!$B$6:$H$43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8" i="17" l="1"/>
  <c r="A51" i="17"/>
  <c r="A47" i="17"/>
  <c r="A46" i="17"/>
  <c r="A45" i="17"/>
  <c r="A44" i="17"/>
  <c r="A43" i="17"/>
  <c r="A42" i="17"/>
  <c r="A41" i="17"/>
  <c r="A40" i="17"/>
  <c r="A39" i="17"/>
  <c r="A38" i="17"/>
  <c r="A37" i="17"/>
  <c r="A36" i="17"/>
  <c r="A35" i="17"/>
  <c r="A34" i="17"/>
  <c r="A33" i="17"/>
  <c r="A32" i="17"/>
  <c r="A31" i="17"/>
  <c r="A30" i="17"/>
  <c r="A29" i="17"/>
  <c r="A28" i="17"/>
  <c r="A27" i="17"/>
  <c r="A26" i="17"/>
  <c r="A25" i="17"/>
  <c r="A24" i="17"/>
  <c r="A23" i="17"/>
  <c r="A22" i="17"/>
  <c r="A21" i="17"/>
  <c r="A20" i="17"/>
  <c r="A19" i="17"/>
  <c r="A18" i="17"/>
  <c r="A17" i="17"/>
  <c r="A16" i="17"/>
  <c r="A15" i="17"/>
  <c r="A14" i="17"/>
  <c r="A13" i="17"/>
  <c r="A12" i="17"/>
  <c r="A11" i="17"/>
  <c r="A10" i="17"/>
  <c r="A9" i="17"/>
  <c r="A8" i="17"/>
  <c r="A7" i="17"/>
  <c r="A6" i="17"/>
  <c r="V10" i="17"/>
  <c r="B49" i="16"/>
  <c r="A47" i="16"/>
  <c r="A46" i="16"/>
  <c r="A45" i="16"/>
  <c r="A44" i="16"/>
  <c r="A43" i="16"/>
  <c r="A42" i="16"/>
  <c r="A41" i="16"/>
  <c r="A40" i="16"/>
  <c r="A39" i="16"/>
  <c r="A38" i="16"/>
  <c r="A37" i="16"/>
  <c r="A36" i="16"/>
  <c r="A35" i="16"/>
  <c r="A34" i="16"/>
  <c r="A33" i="16"/>
  <c r="A32" i="16"/>
  <c r="A31" i="16"/>
  <c r="A30" i="16"/>
  <c r="A29" i="16"/>
  <c r="A28" i="16"/>
  <c r="A27" i="16"/>
  <c r="A26" i="16"/>
  <c r="A25" i="16"/>
  <c r="A24" i="16"/>
  <c r="A23" i="16"/>
  <c r="A22" i="16"/>
  <c r="A21" i="16"/>
  <c r="A20" i="16"/>
  <c r="A19" i="16"/>
  <c r="A18" i="16"/>
  <c r="A17" i="16"/>
  <c r="A16" i="16"/>
  <c r="A15" i="16"/>
  <c r="A14" i="16"/>
  <c r="A13" i="16"/>
  <c r="A12" i="16"/>
  <c r="A11" i="16"/>
  <c r="A10" i="16"/>
  <c r="A9" i="16"/>
  <c r="A8" i="16"/>
  <c r="A7" i="16"/>
  <c r="A6" i="16"/>
  <c r="V4" i="16"/>
  <c r="D38" i="16"/>
  <c r="D7" i="16"/>
  <c r="D35" i="16"/>
  <c r="F25" i="16"/>
  <c r="F30" i="16"/>
  <c r="D23" i="16"/>
  <c r="H44" i="17"/>
  <c r="G37" i="17"/>
  <c r="D8" i="17"/>
  <c r="H6" i="16"/>
  <c r="D36" i="17"/>
  <c r="D20" i="16"/>
  <c r="F28" i="16"/>
  <c r="G42" i="16"/>
  <c r="D27" i="17"/>
  <c r="D47" i="17"/>
  <c r="D42" i="17"/>
  <c r="G34" i="16"/>
  <c r="G29" i="17"/>
  <c r="E24" i="17"/>
  <c r="D41" i="16"/>
  <c r="G19" i="16"/>
  <c r="F20" i="16"/>
  <c r="F42" i="17"/>
  <c r="G38" i="17"/>
  <c r="F8" i="16"/>
  <c r="E28" i="17"/>
  <c r="D7" i="17"/>
  <c r="E21" i="17"/>
  <c r="D32" i="17"/>
  <c r="H31" i="16"/>
  <c r="D29" i="16"/>
  <c r="G18" i="17"/>
  <c r="D15" i="17"/>
  <c r="H29" i="16"/>
  <c r="F9" i="17"/>
  <c r="G30" i="16"/>
  <c r="E7" i="16"/>
  <c r="G45" i="17"/>
  <c r="E20" i="16"/>
  <c r="D11" i="16"/>
  <c r="F24" i="17"/>
  <c r="H20" i="17"/>
  <c r="D12" i="17"/>
  <c r="D29" i="17"/>
  <c r="E11" i="16"/>
  <c r="G32" i="17"/>
  <c r="H25" i="17"/>
  <c r="G41" i="17"/>
  <c r="G17" i="17"/>
  <c r="D22" i="17"/>
  <c r="G32" i="16"/>
  <c r="D17" i="16"/>
  <c r="H10" i="17"/>
  <c r="G33" i="17"/>
  <c r="H22" i="16"/>
  <c r="D43" i="16"/>
  <c r="H27" i="16"/>
  <c r="F10" i="16"/>
  <c r="E7" i="17"/>
  <c r="G22" i="16"/>
  <c r="G23" i="16"/>
  <c r="H26" i="17"/>
  <c r="H39" i="17"/>
  <c r="G18" i="16"/>
  <c r="F13" i="16"/>
  <c r="G33" i="16"/>
  <c r="E27" i="16"/>
  <c r="D40" i="16"/>
  <c r="E19" i="17"/>
  <c r="F32" i="16"/>
  <c r="E32" i="16"/>
  <c r="F43" i="16"/>
  <c r="H13" i="16"/>
  <c r="G30" i="17"/>
  <c r="D23" i="17"/>
  <c r="G12" i="16"/>
  <c r="H37" i="16"/>
  <c r="E21" i="16"/>
  <c r="D39" i="16"/>
  <c r="E12" i="17"/>
  <c r="D25" i="17"/>
  <c r="H35" i="17"/>
  <c r="G38" i="16"/>
  <c r="H11" i="17"/>
  <c r="E34" i="16"/>
  <c r="H24" i="17"/>
  <c r="F19" i="16"/>
  <c r="H30" i="17"/>
  <c r="D44" i="16"/>
  <c r="D25" i="16"/>
  <c r="E17" i="17"/>
  <c r="G23" i="17"/>
  <c r="F8" i="17"/>
  <c r="D37" i="17"/>
  <c r="D9" i="17"/>
  <c r="E15" i="16"/>
  <c r="H15" i="16"/>
  <c r="F37" i="16"/>
  <c r="F22" i="17"/>
  <c r="F11" i="16"/>
  <c r="D31" i="17"/>
  <c r="G21" i="17"/>
  <c r="E45" i="17"/>
  <c r="D27" i="16"/>
  <c r="F46" i="17"/>
  <c r="E11" i="17"/>
  <c r="F9" i="16"/>
  <c r="E36" i="16"/>
  <c r="H44" i="16"/>
  <c r="E35" i="17"/>
  <c r="G13" i="17"/>
  <c r="E43" i="16"/>
  <c r="H7" i="17"/>
  <c r="D8" i="16"/>
  <c r="D46" i="17"/>
  <c r="H10" i="16"/>
  <c r="G11" i="16"/>
  <c r="H47" i="16"/>
  <c r="G16" i="16"/>
  <c r="F30" i="17"/>
  <c r="G36" i="17"/>
  <c r="D9" i="16"/>
  <c r="H41" i="17"/>
  <c r="G6" i="16"/>
  <c r="G17" i="16"/>
  <c r="E36" i="17"/>
  <c r="F35" i="17"/>
  <c r="E28" i="16"/>
  <c r="E22" i="17"/>
  <c r="F34" i="17"/>
  <c r="D45" i="17"/>
  <c r="E38" i="16"/>
  <c r="H26" i="16"/>
  <c r="H32" i="16"/>
  <c r="F42" i="16"/>
  <c r="E31" i="17"/>
  <c r="H43" i="17"/>
  <c r="G19" i="17"/>
  <c r="G43" i="17"/>
  <c r="E35" i="16"/>
  <c r="D15" i="16"/>
  <c r="H40" i="16"/>
  <c r="F18" i="16"/>
  <c r="D42" i="16"/>
  <c r="F11" i="17"/>
  <c r="E41" i="17"/>
  <c r="H19" i="17"/>
  <c r="F39" i="17"/>
  <c r="F47" i="17"/>
  <c r="H6" i="17"/>
  <c r="D37" i="16"/>
  <c r="H7" i="16"/>
  <c r="F28" i="17"/>
  <c r="F18" i="17"/>
  <c r="G31" i="17"/>
  <c r="H21" i="16"/>
  <c r="F38" i="16"/>
  <c r="E25" i="17"/>
  <c r="F26" i="17"/>
  <c r="F27" i="17"/>
  <c r="G27" i="17"/>
  <c r="H9" i="17"/>
  <c r="H12" i="16"/>
  <c r="E43" i="17"/>
  <c r="E33" i="16"/>
  <c r="F40" i="17"/>
  <c r="H18" i="16"/>
  <c r="F26" i="16"/>
  <c r="G24" i="16"/>
  <c r="E44" i="17"/>
  <c r="A2" i="17"/>
  <c r="G46" i="17"/>
  <c r="D44" i="17"/>
  <c r="E37" i="17"/>
  <c r="H18" i="17"/>
  <c r="G35" i="17"/>
  <c r="E32" i="17"/>
  <c r="G37" i="16"/>
  <c r="E19" i="16"/>
  <c r="F41" i="16"/>
  <c r="F15" i="17"/>
  <c r="F33" i="16"/>
  <c r="H30" i="16"/>
  <c r="E8" i="16"/>
  <c r="F19" i="17"/>
  <c r="D40" i="17"/>
  <c r="D10" i="17"/>
  <c r="H23" i="16"/>
  <c r="E33" i="17"/>
  <c r="F44" i="16"/>
  <c r="G21" i="16"/>
  <c r="E18" i="16"/>
  <c r="H12" i="17"/>
  <c r="E23" i="17"/>
  <c r="A2" i="16"/>
  <c r="H21" i="17"/>
  <c r="F25" i="17"/>
  <c r="D38" i="17"/>
  <c r="E24" i="16"/>
  <c r="F43" i="17"/>
  <c r="F31" i="17"/>
  <c r="H20" i="16"/>
  <c r="G34" i="17"/>
  <c r="H16" i="17"/>
  <c r="E46" i="16"/>
  <c r="D24" i="17"/>
  <c r="H46" i="16"/>
  <c r="H41" i="16"/>
  <c r="G13" i="16"/>
  <c r="G12" i="17"/>
  <c r="F40" i="16"/>
  <c r="E30" i="17"/>
  <c r="H45" i="17"/>
  <c r="G46" i="16"/>
  <c r="D30" i="16"/>
  <c r="D26" i="16"/>
  <c r="H36" i="16"/>
  <c r="H38" i="16"/>
  <c r="E10" i="16"/>
  <c r="E10" i="17"/>
  <c r="D26" i="17"/>
  <c r="E6" i="17"/>
  <c r="H31" i="17"/>
  <c r="E13" i="16"/>
  <c r="D35" i="17"/>
  <c r="F14" i="17"/>
  <c r="F22" i="16"/>
  <c r="E40" i="16"/>
  <c r="H35" i="16"/>
  <c r="G40" i="16"/>
  <c r="E44" i="16"/>
  <c r="E6" i="16"/>
  <c r="F16" i="17"/>
  <c r="F17" i="16"/>
  <c r="H8" i="17"/>
  <c r="G28" i="16"/>
  <c r="F14" i="16"/>
  <c r="H28" i="16"/>
  <c r="D31" i="16"/>
  <c r="D28" i="16"/>
  <c r="A1" i="17"/>
  <c r="E26" i="16"/>
  <c r="G31" i="16"/>
  <c r="F6" i="16"/>
  <c r="H14" i="16"/>
  <c r="D34" i="16"/>
  <c r="F24" i="16"/>
  <c r="H39" i="16"/>
  <c r="H42" i="16"/>
  <c r="G9" i="17"/>
  <c r="E18" i="17"/>
  <c r="G8" i="17"/>
  <c r="D13" i="16"/>
  <c r="F12" i="16"/>
  <c r="F7" i="16"/>
  <c r="G39" i="17"/>
  <c r="G11" i="17"/>
  <c r="E45" i="16"/>
  <c r="H28" i="17"/>
  <c r="G7" i="17"/>
  <c r="F34" i="16"/>
  <c r="D13" i="17"/>
  <c r="F37" i="17"/>
  <c r="H45" i="16"/>
  <c r="G25" i="17"/>
  <c r="G41" i="16"/>
  <c r="D18" i="17"/>
  <c r="G6" i="17"/>
  <c r="G44" i="17"/>
  <c r="G36" i="16"/>
  <c r="G43" i="16"/>
  <c r="F31" i="16"/>
  <c r="D17" i="17"/>
  <c r="H9" i="16"/>
  <c r="G15" i="16"/>
  <c r="H25" i="16"/>
  <c r="D33" i="16"/>
  <c r="F29" i="17"/>
  <c r="E34" i="17"/>
  <c r="D39" i="17"/>
  <c r="G47" i="17"/>
  <c r="G28" i="17"/>
  <c r="E46" i="17"/>
  <c r="H27" i="17"/>
  <c r="E14" i="16"/>
  <c r="H36" i="17"/>
  <c r="F17" i="17"/>
  <c r="D43" i="17"/>
  <c r="H19" i="16"/>
  <c r="E13" i="17"/>
  <c r="F39" i="16"/>
  <c r="E16" i="16"/>
  <c r="G10" i="17"/>
  <c r="E20" i="17"/>
  <c r="H11" i="16"/>
  <c r="E14" i="17"/>
  <c r="H46" i="17"/>
  <c r="E8" i="17"/>
  <c r="H8" i="16"/>
  <c r="D14" i="16"/>
  <c r="F41" i="17"/>
  <c r="F21" i="17"/>
  <c r="F15" i="16"/>
  <c r="F38" i="17"/>
  <c r="D45" i="16"/>
  <c r="F33" i="17"/>
  <c r="D32" i="16"/>
  <c r="G45" i="16"/>
  <c r="G35" i="16"/>
  <c r="D36" i="16"/>
  <c r="H47" i="17"/>
  <c r="H22" i="17"/>
  <c r="G40" i="17"/>
  <c r="D47" i="16"/>
  <c r="H33" i="16"/>
  <c r="H34" i="16"/>
  <c r="F29" i="16"/>
  <c r="G14" i="16"/>
  <c r="D21" i="17"/>
  <c r="E39" i="17"/>
  <c r="F6" i="17"/>
  <c r="G42" i="17"/>
  <c r="E26" i="17"/>
  <c r="D6" i="17"/>
  <c r="F36" i="17"/>
  <c r="F45" i="17"/>
  <c r="G9" i="16"/>
  <c r="D34" i="17"/>
  <c r="G25" i="16"/>
  <c r="D28" i="17"/>
  <c r="F27" i="16"/>
  <c r="H17" i="17"/>
  <c r="F44" i="17"/>
  <c r="G26" i="17"/>
  <c r="F35" i="16"/>
  <c r="G44" i="16"/>
  <c r="G22" i="17"/>
  <c r="F16" i="16"/>
  <c r="G26" i="16"/>
  <c r="F21" i="16"/>
  <c r="D33" i="17"/>
  <c r="H42" i="17"/>
  <c r="H23" i="17"/>
  <c r="G7" i="16"/>
  <c r="F45" i="16"/>
  <c r="G8" i="16"/>
  <c r="F20" i="17"/>
  <c r="H29" i="17"/>
  <c r="E42" i="16"/>
  <c r="E25" i="16"/>
  <c r="D24" i="16"/>
  <c r="F32" i="17"/>
  <c r="G14" i="17"/>
  <c r="E30" i="16"/>
  <c r="D6" i="16"/>
  <c r="D11" i="17"/>
  <c r="F23" i="17"/>
  <c r="E15" i="17"/>
  <c r="G15" i="17"/>
  <c r="H13" i="17"/>
  <c r="H32" i="17"/>
  <c r="A1" i="16"/>
  <c r="H16" i="16"/>
  <c r="G39" i="16"/>
  <c r="G10" i="16"/>
  <c r="D12" i="16"/>
  <c r="E40" i="17"/>
  <c r="G20" i="17"/>
  <c r="D10" i="16"/>
  <c r="D30" i="17"/>
  <c r="F7" i="17"/>
  <c r="G20" i="16"/>
  <c r="E47" i="16"/>
  <c r="G29" i="16"/>
  <c r="H37" i="17"/>
  <c r="E38" i="17"/>
  <c r="F12" i="17"/>
  <c r="F47" i="16"/>
  <c r="E23" i="16"/>
  <c r="E29" i="16"/>
  <c r="D19" i="16"/>
  <c r="E17" i="16"/>
  <c r="D41" i="17"/>
  <c r="D21" i="16"/>
  <c r="E27" i="17"/>
  <c r="D20" i="17"/>
  <c r="E41" i="16"/>
  <c r="F23" i="16"/>
  <c r="H43" i="16"/>
  <c r="E37" i="16"/>
  <c r="H15" i="17"/>
  <c r="E9" i="17"/>
  <c r="E9" i="16"/>
  <c r="E29" i="17"/>
  <c r="H34" i="17"/>
  <c r="D46" i="16"/>
  <c r="G27" i="16"/>
  <c r="E16" i="17"/>
  <c r="H17" i="16"/>
  <c r="E12" i="16"/>
  <c r="H40" i="17"/>
  <c r="D22" i="16"/>
  <c r="D16" i="17"/>
  <c r="G47" i="16"/>
  <c r="E31" i="16"/>
  <c r="F46" i="16"/>
  <c r="E42" i="17"/>
  <c r="H38" i="17"/>
  <c r="D18" i="16"/>
  <c r="F13" i="17"/>
  <c r="E47" i="17"/>
  <c r="F36" i="16"/>
  <c r="H33" i="17"/>
  <c r="E22" i="16"/>
  <c r="H24" i="16"/>
  <c r="D16" i="16"/>
  <c r="F10" i="17"/>
  <c r="G16" i="17"/>
  <c r="D14" i="17"/>
  <c r="G24" i="17"/>
  <c r="E39" i="16"/>
  <c r="H14" i="17"/>
  <c r="D19" i="17"/>
</calcChain>
</file>

<file path=xl/sharedStrings.xml><?xml version="1.0" encoding="utf-8"?>
<sst xmlns="http://schemas.openxmlformats.org/spreadsheetml/2006/main" count="2503" uniqueCount="730">
  <si>
    <t>2.5a</t>
  </si>
  <si>
    <t>2.5b</t>
  </si>
  <si>
    <t>2.6a</t>
  </si>
  <si>
    <t>2.6b</t>
  </si>
  <si>
    <t>A1</t>
  </si>
  <si>
    <t>A2</t>
  </si>
  <si>
    <t>Land Transaction Tax (LTT) statistics: July to September 2021</t>
  </si>
  <si>
    <t>For all tables and charts (except Table 5): Returns and amendments to returns received by the WRA up to and including 18.10.21 are included in these statistics.</t>
  </si>
  <si>
    <t xml:space="preserve">Table 5: Returns and amendments to returns received by the WRA up to and including 18.10.21 are included in these statistics. This table is updated quarterly. </t>
  </si>
  <si>
    <t>Values for the current period are provisional and will be revised in future publications. Any revisions made will be due to additional returns which have not yet been received, and refunds applying to certain higher rates residential transactions. In this publication, values for earlier periods are revised for the same reasons</t>
  </si>
  <si>
    <t>For information on the methods used, revisions and how to interpret these statistics, please read our statistical releases, glossary and key quality information on the WRA website:</t>
  </si>
  <si>
    <t>https://gov.wales/land-transaction-tax-statistics</t>
  </si>
  <si>
    <t>Data presented in this spreadsheet are also available on the StatsWales website:</t>
  </si>
  <si>
    <t>https://statswales.gov.wales/Catalogue/Taxes-devolved-to-Wales/Land-Transaction-Tax</t>
  </si>
  <si>
    <t>Source: Land Transaction Tax returns to the Welsh Revenue Authority</t>
  </si>
  <si>
    <t>Date of publication: 28.10.2021</t>
  </si>
  <si>
    <t>Next update: 19.11.2021</t>
  </si>
  <si>
    <t>Statistician contact: 03000 254 670, data@wra.gov.wales</t>
  </si>
  <si>
    <t>Media enquiries: 03000 254 770, news@wra.gov.wales</t>
  </si>
  <si>
    <t xml:space="preserve">All content is available under the Open Government Licence v3.0, except where otherwise stated. </t>
  </si>
  <si>
    <t>Contents</t>
  </si>
  <si>
    <t>Data tables (updated monthly)</t>
  </si>
  <si>
    <t>Table 1</t>
  </si>
  <si>
    <t xml:space="preserve">Number of reported notifiable transactions, tax due on those transactions and the value attributed to those properties that are subject to LTT, by effective date </t>
  </si>
  <si>
    <t>Table 2</t>
  </si>
  <si>
    <t>Number and value of properties taxed, by transaction type and effective date</t>
  </si>
  <si>
    <t>Table 3</t>
  </si>
  <si>
    <t>Number of residential transactions, tax due on those properties and property value taxed, by residential tax band and effective date</t>
  </si>
  <si>
    <t>Table 4</t>
  </si>
  <si>
    <t>Number of non-residential transactions, tax due on those properties and property value taxed, by value and effective date</t>
  </si>
  <si>
    <t>Table 5</t>
  </si>
  <si>
    <t>Number and value of reliefs issued, by effective date</t>
  </si>
  <si>
    <t>Table 5a</t>
  </si>
  <si>
    <t xml:space="preserve">Number of transactions which had a relief applied which did not impact the value of the tax due, by effective date </t>
  </si>
  <si>
    <t>Table 6</t>
  </si>
  <si>
    <t>Number and value of refunds of higher rate residential issued, by effective date</t>
  </si>
  <si>
    <t>Table 6a</t>
  </si>
  <si>
    <t>Number and value of refunds on higher rates residential by time period (cash basis)</t>
  </si>
  <si>
    <t>Table 7</t>
  </si>
  <si>
    <t>Land Transaction Tax paid to the Welsh Revenue Authority</t>
  </si>
  <si>
    <t>List of figures used in the statistical release (updated quarterly)</t>
  </si>
  <si>
    <t>Section 1</t>
  </si>
  <si>
    <t>Figure 1.1</t>
  </si>
  <si>
    <t>Number of reported notifiable transactions, tax due and % change from the previous estimate a year earlier</t>
  </si>
  <si>
    <t>Figure 1.2</t>
  </si>
  <si>
    <t>Tax due on additional transactions which were untypically large or with restricted detail, by year the transaction was effective (£ millions)</t>
  </si>
  <si>
    <t>Section 2</t>
  </si>
  <si>
    <t>Transactions, tax due and property value taxed</t>
  </si>
  <si>
    <t>Figure 2.1</t>
  </si>
  <si>
    <t>Weekly number of transactions submitted to the WRA</t>
  </si>
  <si>
    <t>Figure 2.2</t>
  </si>
  <si>
    <t>Number of reported notifiable transactions, by effective date</t>
  </si>
  <si>
    <t>Figure 2.3</t>
  </si>
  <si>
    <t xml:space="preserve">Tax due on reported notifiable transactions, by effective date </t>
  </si>
  <si>
    <t>Figure 2.4</t>
  </si>
  <si>
    <t>Value attributed to properties subject to LTT, by effective date</t>
  </si>
  <si>
    <t>Figure 2.5a</t>
  </si>
  <si>
    <t>Number of residential transactions, by month the transaction was effective</t>
  </si>
  <si>
    <t>Figure 2.5b</t>
  </si>
  <si>
    <t>Number of non-residential transactions, by month the transaction was effective</t>
  </si>
  <si>
    <t>Figure 2.6a</t>
  </si>
  <si>
    <t>Tax due on residential transactions, by month transaction was effective</t>
  </si>
  <si>
    <t>Figure 2.6b</t>
  </si>
  <si>
    <t>Tax due on non-residential transactions, by month transaction was effective</t>
  </si>
  <si>
    <t>Figure 2.7</t>
  </si>
  <si>
    <t>Transactions by transaction type, July to September 2021</t>
  </si>
  <si>
    <t>Section 3</t>
  </si>
  <si>
    <t>Residential transactions by value</t>
  </si>
  <si>
    <t>Figure 3.1</t>
  </si>
  <si>
    <t>Number of residential transactions, by residential tax band and quarter the transaction was effective</t>
  </si>
  <si>
    <t>Figure 3.2</t>
  </si>
  <si>
    <t>Tax due on residential transactions, by residential tax band and quarter the transaction was effective</t>
  </si>
  <si>
    <t>Figure 3.3</t>
  </si>
  <si>
    <t>Percentage of residential transactions and tax due on those properties, by residential tax band, July to September 2021</t>
  </si>
  <si>
    <t>Section 4</t>
  </si>
  <si>
    <t>Non-residential transactions by value</t>
  </si>
  <si>
    <t>Figure 4.1</t>
  </si>
  <si>
    <t>Number of non-residential transactions, by value and effective date</t>
  </si>
  <si>
    <t>Figure 4.2</t>
  </si>
  <si>
    <t>Tax due on non-residential transactions, by value and effective date</t>
  </si>
  <si>
    <t>Figure 4.3</t>
  </si>
  <si>
    <t>Number of non-residential transactions, by value, July to September 2021</t>
  </si>
  <si>
    <t>Figure 4.4</t>
  </si>
  <si>
    <t>Tax due on non-residential transactions, by value, July to September 2021</t>
  </si>
  <si>
    <t>Section 5</t>
  </si>
  <si>
    <t>Reliefs</t>
  </si>
  <si>
    <t>Figure 5.1</t>
  </si>
  <si>
    <t>Number of transactions relieved, by quarter the transaction was effective</t>
  </si>
  <si>
    <t>Figure 5.2</t>
  </si>
  <si>
    <t>Tax relieved, by quarter the transaction was effective (£ millions)</t>
  </si>
  <si>
    <t>Section 6</t>
  </si>
  <si>
    <t>Higher rates refunds</t>
  </si>
  <si>
    <t>Figure 6.1</t>
  </si>
  <si>
    <t xml:space="preserve">Number and value of refunds of higher rates residential issued, by effective date </t>
  </si>
  <si>
    <t>Section 7</t>
  </si>
  <si>
    <t>Tax paid</t>
  </si>
  <si>
    <t>Figure 7.1</t>
  </si>
  <si>
    <t xml:space="preserve">Land Transaction Tax (LTT) paid to the Welsh Revenue Authority (WRA) </t>
  </si>
  <si>
    <t>Annex A</t>
  </si>
  <si>
    <t>Figure A1</t>
  </si>
  <si>
    <t>Number of transactions: Percentage change between the first and second estimates, by month transaction was effective</t>
  </si>
  <si>
    <t>Figure A2</t>
  </si>
  <si>
    <t>Tax due: Percentage change between the first and second estimates, by month transaction was effective</t>
  </si>
  <si>
    <t>Analysis of revisions to Land Transaction Tax (LTT) statistics</t>
  </si>
  <si>
    <t xml:space="preserve">Estimates of reported notifiable transactions: </t>
  </si>
  <si>
    <t>Table A1</t>
  </si>
  <si>
    <t>All transactions, all residential, higher rates residential and non-residential</t>
  </si>
  <si>
    <t xml:space="preserve">Estimates of tax due on reported notifiable transactions: </t>
  </si>
  <si>
    <t>Table A2</t>
  </si>
  <si>
    <t>All transactions, all residential, additional revenue from higher rate residential and non-residential</t>
  </si>
  <si>
    <t>.</t>
  </si>
  <si>
    <t>2021-22</t>
  </si>
  <si>
    <t>2020-21</t>
  </si>
  <si>
    <t>2019-20</t>
  </si>
  <si>
    <t>Total</t>
  </si>
  <si>
    <t>21-22</t>
  </si>
  <si>
    <t/>
  </si>
  <si>
    <t xml:space="preserve">(p) </t>
  </si>
  <si>
    <t xml:space="preserve">(r) </t>
  </si>
  <si>
    <t>Up to and including £180,000</t>
  </si>
  <si>
    <t>£180,001 - £250,000</t>
  </si>
  <si>
    <t>£250,001 - 400,000</t>
  </si>
  <si>
    <t>£400,001 -£750,000</t>
  </si>
  <si>
    <t>£750,001 - £1.5m</t>
  </si>
  <si>
    <t xml:space="preserve">Over 
£1.5m </t>
  </si>
  <si>
    <t>2018-19</t>
  </si>
  <si>
    <t>(p)</t>
  </si>
  <si>
    <t>£150,001 - £225,000</t>
  </si>
  <si>
    <t>£225,001 - £250,000</t>
  </si>
  <si>
    <t>£250,001 - £1m</t>
  </si>
  <si>
    <t>No premium paid ¹</t>
  </si>
  <si>
    <t>Premium paid ¹ ²</t>
  </si>
  <si>
    <t>2020-22</t>
  </si>
  <si>
    <t>Apr</t>
  </si>
  <si>
    <t>May</t>
  </si>
  <si>
    <t>Jun</t>
  </si>
  <si>
    <t>Jul</t>
  </si>
  <si>
    <t>Aug</t>
  </si>
  <si>
    <t>Sep</t>
  </si>
  <si>
    <t>Oct</t>
  </si>
  <si>
    <t>Nov</t>
  </si>
  <si>
    <t>Dec</t>
  </si>
  <si>
    <t>Jan</t>
  </si>
  <si>
    <t>Feb</t>
  </si>
  <si>
    <t>Mar</t>
  </si>
  <si>
    <t>Back to contents</t>
  </si>
  <si>
    <t xml:space="preserve">Figure 2.1  Weekly number of transactions submitted to the WRA ¹ </t>
  </si>
  <si>
    <t>Figure</t>
  </si>
  <si>
    <t>Chart:</t>
  </si>
  <si>
    <t>Title</t>
  </si>
  <si>
    <t xml:space="preserve">Weekly number of transactions submitted to the WRA ¹ </t>
  </si>
  <si>
    <t>X axis title</t>
  </si>
  <si>
    <t>Week beginning</t>
  </si>
  <si>
    <t>Y axis title</t>
  </si>
  <si>
    <t>Number of transactions submitted</t>
  </si>
  <si>
    <t>Label</t>
  </si>
  <si>
    <t>¹ Please note that this chart includes a small number of transactions effective in October 2021.</t>
  </si>
  <si>
    <t>Figure 2.2  Number of transactions, by transaction type and quarter the transaction was effective</t>
  </si>
  <si>
    <t>Number of transactions, by transaction type and quarter the transaction was effective</t>
  </si>
  <si>
    <t>Transaction type</t>
  </si>
  <si>
    <t>Number of transactions</t>
  </si>
  <si>
    <t xml:space="preserve">of which: higher rates residential (r) </t>
  </si>
  <si>
    <t xml:space="preserve">of which: higher rates residential (r)  (r) </t>
  </si>
  <si>
    <t>Residential</t>
  </si>
  <si>
    <t>Q2</t>
  </si>
  <si>
    <t>Q3</t>
  </si>
  <si>
    <t>Q4</t>
  </si>
  <si>
    <t>Q1</t>
  </si>
  <si>
    <t xml:space="preserve">Q1 (r) </t>
  </si>
  <si>
    <t>Q2 (p)</t>
  </si>
  <si>
    <t xml:space="preserve">Non-residential ¹ </t>
  </si>
  <si>
    <t xml:space="preserve">¹ The category ‘non-residential’ includes properties that are not wholly residential (namely, those which have both residential and commercial elements). </t>
  </si>
  <si>
    <t>(p) The value is provisional and will be revised in a future publication.</t>
  </si>
  <si>
    <t>(r) The value has been revised in this publication.</t>
  </si>
  <si>
    <t xml:space="preserve">Figure 2.3  Tax due on transactions, by transaction type and quarter the transaction was effective ¹ </t>
  </si>
  <si>
    <t xml:space="preserve">Tax due on transactions, by transaction type and quarter the transaction was effective ¹ </t>
  </si>
  <si>
    <t>Tax due 
(£ millions)</t>
  </si>
  <si>
    <t xml:space="preserve">of which: additional revenue from higher rates residential ² (r) </t>
  </si>
  <si>
    <t xml:space="preserve">Residential (r) </t>
  </si>
  <si>
    <t xml:space="preserve">Non-residential ³ </t>
  </si>
  <si>
    <t xml:space="preserve">Total (r) </t>
  </si>
  <si>
    <t>¹ Please note that this chart excludes any tax due from the additional transactions shown in Figure 1.2.</t>
  </si>
  <si>
    <t xml:space="preserve">² Please note this item only includes the additional revenue from higher rate transactions. It does not include the main rate component of higher rate transactions. </t>
  </si>
  <si>
    <t xml:space="preserve">³ The category ‘non-residential’ includes properties that are not wholly residential (namely, those which have both residential and commercial elements). </t>
  </si>
  <si>
    <t xml:space="preserve">Figure 2.4  Value attributed to properties subject to LTT, by transaction type and quarter the transaction was effective ¹ </t>
  </si>
  <si>
    <t xml:space="preserve">Value attributed to properties subject to LTT, by transaction type and quarter the transaction was effective ¹ </t>
  </si>
  <si>
    <t xml:space="preserve">Property value taxed (£ millions) </t>
  </si>
  <si>
    <t xml:space="preserve">Residential </t>
  </si>
  <si>
    <t xml:space="preserve">Non-residential ²  ³ </t>
  </si>
  <si>
    <t xml:space="preserve">Total ³ </t>
  </si>
  <si>
    <t xml:space="preserve">¹ Any property value associated with the additional transactions shown in Figure 1.2 is excluded here.  </t>
  </si>
  <si>
    <t xml:space="preserve">² The category ‘non-residential’ includes properties that are not wholly residential (namely, those which have both residential and commercial elements). </t>
  </si>
  <si>
    <t xml:space="preserve">³ Newly granted non-residential leases may have either, or both, a premium and a rental value (the term 'premium' is more accurately described as 'consideration other than rent'). The rental value is the net present value (NPV) of the rents’. </t>
  </si>
  <si>
    <t>In this chart, only the premium element is included in the total. The rental value is not presented in this chart. The rental value should not be added to the total property value taxed, as these are different concepts.</t>
  </si>
  <si>
    <t>More information on these transactions having a rental element can be seen in Section 4 of this release.</t>
  </si>
  <si>
    <t>Figure 2.5a  Number of residential transactions, by month the transaction was effective</t>
  </si>
  <si>
    <t>Month the transaction was effective</t>
  </si>
  <si>
    <t>Residential: 2019-20</t>
  </si>
  <si>
    <t>Residential: 2020-21 (r)</t>
  </si>
  <si>
    <t>Residential: 2021-22 (p) (r)</t>
  </si>
  <si>
    <t>of which: higher rates residential: 2019-20 (r)</t>
  </si>
  <si>
    <t>of which: higher rates residential: 2020-21 (r)</t>
  </si>
  <si>
    <t>of which: higher rates residential: 2021-22 (p) (r)</t>
  </si>
  <si>
    <t>(p) Values for September 2021 are provisional and will be revised in a future publication.</t>
  </si>
  <si>
    <t>(r) Values for June to August 2021 and all values for higher rates residential are revised in this publication.</t>
  </si>
  <si>
    <t xml:space="preserve">Figure 2.5b  Number of non-residential transactions, by month the transaction was effective ¹ </t>
  </si>
  <si>
    <t xml:space="preserve">Number of non-residential transactions, by month the transaction was effective ¹ </t>
  </si>
  <si>
    <t>Non-residential: 2019-20</t>
  </si>
  <si>
    <t>Non-residential: 2020-21 (r)</t>
  </si>
  <si>
    <t>Non-residential: 2021-22 (p) (r)</t>
  </si>
  <si>
    <t>(r) Values for June to August 2021 are revised in this publication.</t>
  </si>
  <si>
    <t>Figure 2.6a  Tax due on residential transactions, by month transaction was effective ¹</t>
  </si>
  <si>
    <t>Tax due on residential transactions, by month transaction was effective ¹</t>
  </si>
  <si>
    <t>Residential: 2019-20 (r)</t>
  </si>
  <si>
    <t>of which: additional revenue from higher rates residential: 2019-20 (r)</t>
  </si>
  <si>
    <t>of which: additional revenue from higher rates residential: 2020-21 (r)</t>
  </si>
  <si>
    <t>of which: additional revenue from higher rates residential: 2021-22 (p) (r)</t>
  </si>
  <si>
    <t>(r) The value has been revised in this publication. Please note that in this chart, data for earlier periods has been revised downwards. This is to account for refunds of the higher rates of residential tax being paid out.</t>
  </si>
  <si>
    <t xml:space="preserve">Figure 2.6b  Tax due on non-residential transactions, by month transaction was effective ¹ ² </t>
  </si>
  <si>
    <t xml:space="preserve">Tax due on non-residential transactions, by month transaction was effective ¹ ² </t>
  </si>
  <si>
    <t>Figure 2.7  Transactions by transaction type, July to September 2021 (p)</t>
  </si>
  <si>
    <t>Transactions by transaction type, July to September 2021 (p)</t>
  </si>
  <si>
    <t>Percentage of transactions</t>
  </si>
  <si>
    <t>Non-residential</t>
  </si>
  <si>
    <t>Conveyance / transfer of ownership ¹</t>
  </si>
  <si>
    <t>Granting a new lease</t>
  </si>
  <si>
    <t>Assignment 
of a lease</t>
  </si>
  <si>
    <t>¹ Conveyance / transfer of ownership also includes a small number of transactions classed as ‘Other’.</t>
  </si>
  <si>
    <t>Figure 3.1  Number of residential transactions, by residential tax band and quarter the transaction was effective</t>
  </si>
  <si>
    <t>Quarter the transaction was effective</t>
  </si>
  <si>
    <t>Over £400,000</t>
  </si>
  <si>
    <t xml:space="preserve">Q4 </t>
  </si>
  <si>
    <t>Q1 (r)</t>
  </si>
  <si>
    <t xml:space="preserve">Figure 3.2  Tax due on residential transactions, by residential tax band and quarter the transaction was effective ¹ </t>
  </si>
  <si>
    <t xml:space="preserve">Tax due on residential transactions, by residential tax band and quarter the transaction was effective ¹ </t>
  </si>
  <si>
    <t xml:space="preserve">Q2 (r) </t>
  </si>
  <si>
    <t xml:space="preserve">Q3 (r) </t>
  </si>
  <si>
    <t xml:space="preserve">Q4 (r) </t>
  </si>
  <si>
    <t>Figure 3.3  Percentage of residential transactions and tax due on those properties, by residential tax band, July to September 2021</t>
  </si>
  <si>
    <t>Residential tax band</t>
  </si>
  <si>
    <t>Percentage of transactions / tax due</t>
  </si>
  <si>
    <t xml:space="preserve">Number of transactions (p) </t>
  </si>
  <si>
    <t xml:space="preserve">Tax due (p) </t>
  </si>
  <si>
    <t xml:space="preserve">Figure 4.1  Number of non-residential transactions, by value and effective date </t>
  </si>
  <si>
    <t xml:space="preserve">Number of non-residential transactions, by value and effective date </t>
  </si>
  <si>
    <t>Non-rental value: Up to and including £250,000</t>
  </si>
  <si>
    <t>Non-rental value: £250,001 - £1m</t>
  </si>
  <si>
    <t>Non-rental value: £1m+</t>
  </si>
  <si>
    <t>Rental value</t>
  </si>
  <si>
    <t xml:space="preserve">Q1 </t>
  </si>
  <si>
    <t xml:space="preserve">Q2 </t>
  </si>
  <si>
    <t xml:space="preserve">Q3 </t>
  </si>
  <si>
    <t>¹ Please note that a small number of newly granted leases have both a premium paid and a rental value. Therefore these transactions are included twice in Figure 4.1, under both the non-rental value and the rental value.</t>
  </si>
  <si>
    <t xml:space="preserve">Figure 4.2  Tax due on non-residential transactions, by value and effective date ¹ </t>
  </si>
  <si>
    <t xml:space="preserve">Tax due on non-residential transactions, by value and effective date ¹ </t>
  </si>
  <si>
    <t xml:space="preserve">Q2 (p) </t>
  </si>
  <si>
    <t>Figure 4.3  Number of non-residential transactions, by value, July to September 2021 (p)</t>
  </si>
  <si>
    <t>Number of non-residential transactions, by value, July to September 2021 (p)</t>
  </si>
  <si>
    <t>Value</t>
  </si>
  <si>
    <t>Non-rental value</t>
  </si>
  <si>
    <t>Up to and including £250,000</t>
  </si>
  <si>
    <t>More than £1m</t>
  </si>
  <si>
    <t>Rental value: total</t>
  </si>
  <si>
    <t>¹ The term 'premium' is more accurately described as 'consideration other than rent'. In most cases, the premium paid will be in the form of a cash value, but could take another form.</t>
  </si>
  <si>
    <t>² Please note that transactions with both a rental value and a premium paid are counted twice in the number of transactions (in Figure 4.3). The tax due for these transactions is counted once (in Figure 4.4).</t>
  </si>
  <si>
    <t>Figure 4.4  Tax due on non-residential transactions, by value, July to September 2021 (p)</t>
  </si>
  <si>
    <t>Tax due on non-residential transactions, by value, July to September 2021 (p)</t>
  </si>
  <si>
    <t>Percentage of tax due</t>
  </si>
  <si>
    <t>Tax due</t>
  </si>
  <si>
    <t>Figure 5.1  Number of transactions relieved, by quarter the transaction was effective ¹</t>
  </si>
  <si>
    <t>Number of transactions relieved, by quarter the transaction was effective ¹</t>
  </si>
  <si>
    <t>Number of transactions relieved</t>
  </si>
  <si>
    <t>Figure 5.2  Tax relieved, by quarter the transaction was effective (£ millions) ¹</t>
  </si>
  <si>
    <t>Tax relieved, by quarter the transaction was effective (£ millions) ¹</t>
  </si>
  <si>
    <t>Tax relieved (£ millions)</t>
  </si>
  <si>
    <t>¹ Please note that this chart excludes any reliefs which may have been claimed on the additional transactions shown in Figure 1.2.</t>
  </si>
  <si>
    <t xml:space="preserve">Figure 6.1  Number and value of refunds of higher rates residential issued, by effective date </t>
  </si>
  <si>
    <t>Y axis title 1</t>
  </si>
  <si>
    <t>Number of refunds</t>
  </si>
  <si>
    <t>Y axis title 2</t>
  </si>
  <si>
    <t>Amount refunded (£ millions)</t>
  </si>
  <si>
    <t>Figure 7.1  Land Transaction Tax (LTT) paid to the Welsh Revenue Authority (WRA) ¹</t>
  </si>
  <si>
    <t>Land Transaction Tax (LTT) paid to the Welsh Revenue Authority (WRA) ¹</t>
  </si>
  <si>
    <t>Month</t>
  </si>
  <si>
    <t>Value of LTT payments (£ millions)</t>
  </si>
  <si>
    <t>¹ Please note that for April 2020 (due to its untypical size), the £28.2 million paid for the Transport for Wales transaction of the core valley lines has been excluded from this chart.</t>
  </si>
  <si>
    <t>Figure A1  Number of transactions:  Percentage change between the first and second estimates, by month the transaction was effective</t>
  </si>
  <si>
    <t>Percentage change between the first and second estimates, by month the transaction was effective</t>
  </si>
  <si>
    <t>Percentage change</t>
  </si>
  <si>
    <t>Figure A2  Tax due:  Percentage change between the first and second estimates, by month the transaction was effective</t>
  </si>
  <si>
    <t xml:space="preserve">Apr ¹ </t>
  </si>
  <si>
    <t>¹ We have corrected a non-residential transaction effective in April 2019. This transaction was entered incorrectly as being overly large and has now been amended. This led to a downward revision in the non-residential tax due in this month.</t>
  </si>
  <si>
    <t>..</t>
  </si>
  <si>
    <t xml:space="preserve">Table 1: Number of reported notifiable transactions, tax due on those transactions and the value attributed to those properties that are subject to LTT, by effective date </t>
  </si>
  <si>
    <t>Effective date</t>
  </si>
  <si>
    <t>Transactions (number) ¹</t>
  </si>
  <si>
    <t>Tax due (£ millions) ²</t>
  </si>
  <si>
    <t>Property value taxed (£ millions) ³</t>
  </si>
  <si>
    <t xml:space="preserve">Of which: </t>
  </si>
  <si>
    <t>Non-residential ⁴</t>
  </si>
  <si>
    <t>Total number of transactions ⁵</t>
  </si>
  <si>
    <t>Residential  (r)</t>
  </si>
  <si>
    <t>Total tax due ⁵ (r)</t>
  </si>
  <si>
    <t>Non-residential ³ ⁴</t>
  </si>
  <si>
    <t>Total property value taxed ³ ⁵</t>
  </si>
  <si>
    <t>Rental value for newly granted non-residential leases ³</t>
  </si>
  <si>
    <t>Higher rates  (r)</t>
  </si>
  <si>
    <t>Additional revenue from higher rates ⁶ (r)</t>
  </si>
  <si>
    <t xml:space="preserve">By year </t>
  </si>
  <si>
    <t>2021-22 to date (p)</t>
  </si>
  <si>
    <t xml:space="preserve">By quarter </t>
  </si>
  <si>
    <t xml:space="preserve">April - June 18 </t>
  </si>
  <si>
    <t xml:space="preserve">July - September 18 </t>
  </si>
  <si>
    <t xml:space="preserve">October - December 18 </t>
  </si>
  <si>
    <t xml:space="preserve">January - March 19 </t>
  </si>
  <si>
    <t xml:space="preserve">April - June 19 </t>
  </si>
  <si>
    <t xml:space="preserve">July - September 19 </t>
  </si>
  <si>
    <t xml:space="preserve">October - December 19 </t>
  </si>
  <si>
    <t xml:space="preserve">January - March 20 </t>
  </si>
  <si>
    <t xml:space="preserve">April - June 20 ⁷ </t>
  </si>
  <si>
    <t xml:space="preserve">July - September 20 ⁷ </t>
  </si>
  <si>
    <t xml:space="preserve">October - December 20 ⁷ </t>
  </si>
  <si>
    <t xml:space="preserve">January - March 21 ⁷ </t>
  </si>
  <si>
    <t>April - June 21 ⁷ (r)</t>
  </si>
  <si>
    <t>July - September 21 ⁷ (p)</t>
  </si>
  <si>
    <t xml:space="preserve">By month </t>
  </si>
  <si>
    <t xml:space="preserve">April 18 </t>
  </si>
  <si>
    <t xml:space="preserve">May 18 </t>
  </si>
  <si>
    <t xml:space="preserve">June 18 </t>
  </si>
  <si>
    <t xml:space="preserve">July 18 </t>
  </si>
  <si>
    <t xml:space="preserve">August 18 </t>
  </si>
  <si>
    <t xml:space="preserve">September 18 </t>
  </si>
  <si>
    <t xml:space="preserve">October 18 </t>
  </si>
  <si>
    <t xml:space="preserve">November 18 </t>
  </si>
  <si>
    <t xml:space="preserve">December 18 </t>
  </si>
  <si>
    <t xml:space="preserve">January 19 </t>
  </si>
  <si>
    <t xml:space="preserve">February 19 </t>
  </si>
  <si>
    <t xml:space="preserve">March 19 </t>
  </si>
  <si>
    <t xml:space="preserve">April 19 </t>
  </si>
  <si>
    <t xml:space="preserve">May 19 </t>
  </si>
  <si>
    <t xml:space="preserve">June 19 </t>
  </si>
  <si>
    <t xml:space="preserve">July 19 </t>
  </si>
  <si>
    <t xml:space="preserve">August 19 </t>
  </si>
  <si>
    <t xml:space="preserve">September 19 </t>
  </si>
  <si>
    <t xml:space="preserve">October 19 </t>
  </si>
  <si>
    <t xml:space="preserve">November 19 </t>
  </si>
  <si>
    <t xml:space="preserve">December 19 </t>
  </si>
  <si>
    <t xml:space="preserve">January 20 </t>
  </si>
  <si>
    <t xml:space="preserve">February 20 </t>
  </si>
  <si>
    <t xml:space="preserve">March 20 </t>
  </si>
  <si>
    <t>April 20 ⁷</t>
  </si>
  <si>
    <t>May 20 ⁷</t>
  </si>
  <si>
    <t xml:space="preserve">June 20 ⁷ </t>
  </si>
  <si>
    <t xml:space="preserve">July 20 ⁷ </t>
  </si>
  <si>
    <t xml:space="preserve">August 20 ⁷ </t>
  </si>
  <si>
    <t xml:space="preserve">September 20 ⁷ </t>
  </si>
  <si>
    <t xml:space="preserve">October 20 ⁷ </t>
  </si>
  <si>
    <t xml:space="preserve">November 20 ⁷ </t>
  </si>
  <si>
    <t xml:space="preserve">December 20 ⁷ </t>
  </si>
  <si>
    <t>January 21 ⁷</t>
  </si>
  <si>
    <t xml:space="preserve">February 21 ⁷ </t>
  </si>
  <si>
    <t xml:space="preserve">March 21 ⁷ </t>
  </si>
  <si>
    <t xml:space="preserve">April 21 ⁷ </t>
  </si>
  <si>
    <t xml:space="preserve">May 21 ⁷ </t>
  </si>
  <si>
    <t>June 21 ⁷ (r)</t>
  </si>
  <si>
    <t>July 21 ⁷ (r)</t>
  </si>
  <si>
    <t>August 21 ⁷ (r)</t>
  </si>
  <si>
    <t>September 21 ⁷ (p)</t>
  </si>
  <si>
    <t>Additional transactions which were untypically large</t>
  </si>
  <si>
    <t xml:space="preserve">2018-19 </t>
  </si>
  <si>
    <t xml:space="preserve">2019-20 </t>
  </si>
  <si>
    <t xml:space="preserve">2020-21 </t>
  </si>
  <si>
    <t>Additional transactions with restricted detail (to protect confidentiality)</t>
  </si>
  <si>
    <t xml:space="preserve">Transaction numbers in this table have been rounded to the nearest 10 transactions. </t>
  </si>
  <si>
    <t xml:space="preserve">Tax due in this table has been rounded to the nearest £0.1 million. The total tax due includes any tax due from the rental value of newly granted non-residential leases. </t>
  </si>
  <si>
    <t xml:space="preserve">Property values in this table have been rounded to the nearest £1 million. 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More information on these transactions having a rental element can be seen in Table 4. </t>
  </si>
  <si>
    <t xml:space="preserve">The category ‘non-residential’ includes properties that are not wholly residential (namely, those which have both residential and commercial elements). </t>
  </si>
  <si>
    <t xml:space="preserve">The total presented has been calculated based on the unrounded values. </t>
  </si>
  <si>
    <t xml:space="preserve">Please note this column only includes the additional revenue from higher rate transactions. This column does not include the main rate component of higher rate transactions. </t>
  </si>
  <si>
    <t>Data for 2020-21 should be considered in context of the coronavirus (COVID-19) pandemic. A national lockdown on 23 March 2020 resulted in the housing market being mainly closed from this date until 22 June 2020 when it partially re-opened. The market was more fully opened on 27 July to coincide with a change in LTT rates effective until 30 June 2021.</t>
  </si>
  <si>
    <t xml:space="preserve">The values are provisional and will be revised in a future publication. See the contents page for further information. </t>
  </si>
  <si>
    <t xml:space="preserve">The values are revised. See the contents page for further information. </t>
  </si>
  <si>
    <t>Withheld to protect the confidentiality of individual transactions.</t>
  </si>
  <si>
    <t>Not applicable</t>
  </si>
  <si>
    <t>Number</t>
  </si>
  <si>
    <t>April 18</t>
  </si>
  <si>
    <t>May 18</t>
  </si>
  <si>
    <t>June 18</t>
  </si>
  <si>
    <t>July 18</t>
  </si>
  <si>
    <t>August 18</t>
  </si>
  <si>
    <t>September 18</t>
  </si>
  <si>
    <t>October 18</t>
  </si>
  <si>
    <t>November 18</t>
  </si>
  <si>
    <t>December 18</t>
  </si>
  <si>
    <t>February 19 (r)</t>
  </si>
  <si>
    <t>Table 2: Number and value of properties taxed, by transaction type and effective date</t>
  </si>
  <si>
    <t>Conveyance / 
transfer of ownership ¹</t>
  </si>
  <si>
    <t>Assignment of a lease</t>
  </si>
  <si>
    <t>Total ²</t>
  </si>
  <si>
    <t>Total Value (£ millions)</t>
  </si>
  <si>
    <t xml:space="preserve">April - June 20 ³ </t>
  </si>
  <si>
    <t xml:space="preserve">July - September 20 ³ </t>
  </si>
  <si>
    <t>October - December 20 ³</t>
  </si>
  <si>
    <t xml:space="preserve">January - March 21 ³ </t>
  </si>
  <si>
    <t>April - June 21 ³ (r)</t>
  </si>
  <si>
    <t>July - September 21 ³ (p)</t>
  </si>
  <si>
    <t xml:space="preserve">April 20 ³ </t>
  </si>
  <si>
    <t xml:space="preserve">May 20 ³ </t>
  </si>
  <si>
    <t xml:space="preserve">June 20 ³ </t>
  </si>
  <si>
    <t xml:space="preserve">July 20 ³ </t>
  </si>
  <si>
    <t xml:space="preserve">August 20 ³ </t>
  </si>
  <si>
    <t xml:space="preserve">September 20 ³ </t>
  </si>
  <si>
    <t xml:space="preserve">October 20 ³ </t>
  </si>
  <si>
    <t xml:space="preserve">November 20 ³ </t>
  </si>
  <si>
    <t xml:space="preserve">December 20 ³ </t>
  </si>
  <si>
    <t xml:space="preserve">January 21 ³ </t>
  </si>
  <si>
    <t xml:space="preserve">February 21 ³ </t>
  </si>
  <si>
    <t xml:space="preserve">March 21 ³ </t>
  </si>
  <si>
    <t xml:space="preserve">April 21 ³ </t>
  </si>
  <si>
    <t xml:space="preserve">May 21 ³ </t>
  </si>
  <si>
    <t>June 21 ³ (r)</t>
  </si>
  <si>
    <t>July 21 ³ (r)</t>
  </si>
  <si>
    <t>August 21 ³ (r)</t>
  </si>
  <si>
    <t>September 21 ³ (p)</t>
  </si>
  <si>
    <t>Conveyance / transfer of ownership also includes a small number of transactions classed as ‘Other’.</t>
  </si>
  <si>
    <t>Values in this table have been rounded to the nearest £1 million. The total presented has been calculated based on the unrounded values.</t>
  </si>
  <si>
    <t xml:space="preserve">*    </t>
  </si>
  <si>
    <t>Table 3: Number of residential transactions, tax due on those properties and property value taxed, by residential tax band and effective date</t>
  </si>
  <si>
    <t>Transactions by residential tax band (number) ¹</t>
  </si>
  <si>
    <t>Tax due by residential tax band (£ millions) ²</t>
  </si>
  <si>
    <t>Total ⁴</t>
  </si>
  <si>
    <t>*</t>
  </si>
  <si>
    <t xml:space="preserve">April - June 20 ⁵ </t>
  </si>
  <si>
    <t xml:space="preserve">July - September 20 ⁵ </t>
  </si>
  <si>
    <t xml:space="preserve">October - December 20 ⁵ </t>
  </si>
  <si>
    <t xml:space="preserve">January - March 21 ⁵ </t>
  </si>
  <si>
    <t>April - June 21 ⁵ (r)</t>
  </si>
  <si>
    <t>July - September 21 ⁵ (p)</t>
  </si>
  <si>
    <t xml:space="preserve">April 20 ⁵ </t>
  </si>
  <si>
    <t xml:space="preserve">May 20 ⁵ </t>
  </si>
  <si>
    <t xml:space="preserve">June 20 ⁵ </t>
  </si>
  <si>
    <t xml:space="preserve">July 20 ⁵ </t>
  </si>
  <si>
    <t xml:space="preserve">August 20 ⁵ </t>
  </si>
  <si>
    <t xml:space="preserve">September 20 ⁵ </t>
  </si>
  <si>
    <t xml:space="preserve">October 20 ⁵ </t>
  </si>
  <si>
    <t xml:space="preserve">November 20 ⁵ </t>
  </si>
  <si>
    <t xml:space="preserve">December 20 ⁵ </t>
  </si>
  <si>
    <t xml:space="preserve">January 21 ⁵ </t>
  </si>
  <si>
    <t xml:space="preserve">February 21 ⁵ </t>
  </si>
  <si>
    <t xml:space="preserve">March 21 ⁵ </t>
  </si>
  <si>
    <t xml:space="preserve">April 21 ⁵ </t>
  </si>
  <si>
    <t xml:space="preserve">May 21 ⁵ </t>
  </si>
  <si>
    <t>June 21 ⁵ (r)</t>
  </si>
  <si>
    <t>July 21 ⁵ (r)</t>
  </si>
  <si>
    <t>August 21 ⁵ (r)</t>
  </si>
  <si>
    <t>September 21 ⁵ (p)</t>
  </si>
  <si>
    <t xml:space="preserve">Values in this table have been rounded to the nearest 10. Please note that this table includes residential lease transactions. </t>
  </si>
  <si>
    <t>Values in this table have been rounded to the nearest £0.1 million. Please note that this table includes the tax due on residential lease transactions.</t>
  </si>
  <si>
    <t>Property values in this table have been rounded to the nearest £1 million.</t>
  </si>
  <si>
    <t>Represents a value that is not sufficiently large to present and has been suppressed.</t>
  </si>
  <si>
    <t>£1,000,001 - £2m</t>
  </si>
  <si>
    <t xml:space="preserve">~     </t>
  </si>
  <si>
    <t xml:space="preserve">*     </t>
  </si>
  <si>
    <t xml:space="preserve">       </t>
  </si>
  <si>
    <t>April - June 20 (r)</t>
  </si>
  <si>
    <t>Table 4:  Number of non-residential transactions, tax due on those properties and property value taxed, by value and effective date ⁷</t>
  </si>
  <si>
    <t xml:space="preserve">Transactions (number) </t>
  </si>
  <si>
    <t xml:space="preserve">Tax due (£ millions) </t>
  </si>
  <si>
    <t>Rental value for newly granted non-residential leases ⁵</t>
  </si>
  <si>
    <t xml:space="preserve">Up to and including £150,000 </t>
  </si>
  <si>
    <t>More than £2m</t>
  </si>
  <si>
    <t>No premium paid ²</t>
  </si>
  <si>
    <t>Premium paid ² ³</t>
  </si>
  <si>
    <t>Total ³ ⁴</t>
  </si>
  <si>
    <t>Total consideration ⁴ ⁵</t>
  </si>
  <si>
    <t>~</t>
  </si>
  <si>
    <t xml:space="preserve">April - June 20 ⁶ </t>
  </si>
  <si>
    <t xml:space="preserve">July - September 20 ⁶ </t>
  </si>
  <si>
    <t xml:space="preserve">October - December 20 ⁶ </t>
  </si>
  <si>
    <t xml:space="preserve">January - March 21 ⁶ </t>
  </si>
  <si>
    <t>April - June 21 ⁶ (r)</t>
  </si>
  <si>
    <t>July - September 21 ⁶ (p)</t>
  </si>
  <si>
    <t xml:space="preserve">April 20 ⁶ </t>
  </si>
  <si>
    <t xml:space="preserve">May 20 ⁶ </t>
  </si>
  <si>
    <t xml:space="preserve">June 20 ⁶ </t>
  </si>
  <si>
    <t xml:space="preserve">July 20 ⁶ </t>
  </si>
  <si>
    <t xml:space="preserve">August 20 ⁶ </t>
  </si>
  <si>
    <t xml:space="preserve">September 20 ⁶ </t>
  </si>
  <si>
    <t xml:space="preserve">October 20 ⁶ </t>
  </si>
  <si>
    <t xml:space="preserve">November 20 ⁶ </t>
  </si>
  <si>
    <t xml:space="preserve">December 20 ⁶ </t>
  </si>
  <si>
    <t xml:space="preserve">January 21 ⁶ </t>
  </si>
  <si>
    <t xml:space="preserve">February 21 ⁶ </t>
  </si>
  <si>
    <t xml:space="preserve">March 21 ⁶ </t>
  </si>
  <si>
    <t xml:space="preserve">April 21 ⁶ </t>
  </si>
  <si>
    <t xml:space="preserve">May 21 ⁶ </t>
  </si>
  <si>
    <t>June 21 ⁶ (r)</t>
  </si>
  <si>
    <t>July 21 ⁶ (r)</t>
  </si>
  <si>
    <t>August 21 ⁶ (r)</t>
  </si>
  <si>
    <t>September 21 ⁶ (p)</t>
  </si>
  <si>
    <t>Numbers of transactions in this table have been rounded to the nearest 10. Tax due in this table has been rounded to the nearest £0.1 million. Property values in this table have been rounded to the nearest £1 million.</t>
  </si>
  <si>
    <t>The term 'premium' is more accurately described as 'consideration other than rent'. In most cases, the premium paid will be in the form of a cash value, but could take another form.</t>
  </si>
  <si>
    <t>Please note that newly granted leases which have both a premium paid and a rental value are counted twice in the transactions part of the table. Therefore, only the first five columns in the transactions part of the table add up to the total.</t>
  </si>
  <si>
    <t>The total presented has been calculated based on the unrounded values.</t>
  </si>
  <si>
    <t xml:space="preserve">Newly granted non-residential leases may have either, or both, a premium and a rental value (the term 'premium' is more accurately described as 'consideration other than rent'). The rental value is the net present value (NPV) of the rents’. In this table, only the premium element is included in the 'total property value taxed' column. The rental value is shown separately in the column to the right of the total. The rental value should not be added to the total property value taxed, as these are different concepts. </t>
  </si>
  <si>
    <t>In the previous release we stated that no more than 10 transactions effective in December 2020 fell in to the  'Up to and including £150,000' band instead of the '£150,001 - £250,000' band due to the change in non-residential rates implemented on 22 December 2020. A further 70 transactions in January and February 2021 were also affected by this issue when shown in our recent data-only releases. However, in this release we have separated the '£150,001 to £250,000' band in to the two shown which has resolved this issue. It should be noted that transactions in the new '£150,001 to £225,000' band have been subject to a tax rate of 0% since 22 December 2020 (previously 1%).  For further information, see https://gov.wales/changes-rates-and-bands-land-transaction-tax-december-2020.</t>
  </si>
  <si>
    <t>Represents a value which rounds to 0, but is not 0.</t>
  </si>
  <si>
    <t>Represents a value that has been suppressed as the tax due for a small number of transactions contibutes to the majority of the cell value (dominance).</t>
  </si>
  <si>
    <t>2018-19 (r)</t>
  </si>
  <si>
    <t>Table 5: Number and value of reliefs issued, by effective date ¹ ²</t>
  </si>
  <si>
    <t>Relieved transactions (number)</t>
  </si>
  <si>
    <t>Value of tax relieved (£ millions)</t>
  </si>
  <si>
    <t>Non-residential  ³</t>
  </si>
  <si>
    <t>April - June 18 (r)</t>
  </si>
  <si>
    <t>July - September 18 (r)</t>
  </si>
  <si>
    <t>October - December 18 (r)</t>
  </si>
  <si>
    <t>January - March 19 (r)</t>
  </si>
  <si>
    <t>2019-20 (r)</t>
  </si>
  <si>
    <t>April - June 19 (r)</t>
  </si>
  <si>
    <t>July - September 19 (r)</t>
  </si>
  <si>
    <t>October - December 19 (r)</t>
  </si>
  <si>
    <t>January - March 20 (r)</t>
  </si>
  <si>
    <t>2020-21  ⁵(r)</t>
  </si>
  <si>
    <t>April - June 20 ⁵ (r)</t>
  </si>
  <si>
    <t>July - September 20 ⁵ (r)</t>
  </si>
  <si>
    <t>October - December 20 ⁵ (r)</t>
  </si>
  <si>
    <t>January - March 21 ⁵ (r)</t>
  </si>
  <si>
    <t>2020-21  ⁵ (p)</t>
  </si>
  <si>
    <t>Values in this table have been rounded to the nearest 10 transactions and the nearest £0.1 million tax relieved.</t>
  </si>
  <si>
    <t>In previous statistical releases, we excluded linked and relieved transactions from Figures 5.1 and 5.2. This was so that we could carry out further analysis on these transactions. We have now carried out this analysis and have a reasonable level of confidence in the quality of these data. We have now added linked and relieved transactions into Figures 5.1 and 5.2, revising all data back to April 2018. This has added around 60 to 70 transactions each quarter into Figure 5.1, and an average of £4 million to £5 million each quarter into Figure 5.2.</t>
  </si>
  <si>
    <t>The category ‘non-residential properties’ includes properties that are not wholly residential (i.e. those which have both residential and commercial elements).</t>
  </si>
  <si>
    <t>Table 5a: Number of transactions which had a relief applied which did not impact the value of the tax due, by effective date ¹ ²</t>
  </si>
  <si>
    <t>Non-residential ³</t>
  </si>
  <si>
    <t xml:space="preserve">January - March 20  (r) </t>
  </si>
  <si>
    <t>2020-21 ⁵ (r)</t>
  </si>
  <si>
    <t>2021-22 ⁵ (p)</t>
  </si>
  <si>
    <t>Table 6: Number and value of refunds of higher rate residential issued by effective date¹</t>
  </si>
  <si>
    <t>Amount refunded 
(£ millions)</t>
  </si>
  <si>
    <t>2020-21 (r)</t>
  </si>
  <si>
    <t>July - September 20 (r)</t>
  </si>
  <si>
    <t>October - December 20 (r)</t>
  </si>
  <si>
    <t>January - March 21 (r)</t>
  </si>
  <si>
    <t>April - June 21 (r)</t>
  </si>
  <si>
    <t>July - September 21 (p)</t>
  </si>
  <si>
    <t>April 18 (r)</t>
  </si>
  <si>
    <t>May 18 (r)</t>
  </si>
  <si>
    <t>June 18 (r)</t>
  </si>
  <si>
    <t>July 18 (r)</t>
  </si>
  <si>
    <t>August 18 (r)</t>
  </si>
  <si>
    <t>September 18 (r)</t>
  </si>
  <si>
    <t>October 18 (r)</t>
  </si>
  <si>
    <t>November 18 (r)</t>
  </si>
  <si>
    <t>December 18 (r)</t>
  </si>
  <si>
    <t>January 19 (r)</t>
  </si>
  <si>
    <t>March 19 (r)</t>
  </si>
  <si>
    <t>April 19 (r)</t>
  </si>
  <si>
    <t>May 19 (r)</t>
  </si>
  <si>
    <t>June 19 (r)</t>
  </si>
  <si>
    <t>July 19 (r)</t>
  </si>
  <si>
    <t>August 19 (r)</t>
  </si>
  <si>
    <t>September 19 (r)</t>
  </si>
  <si>
    <t>October 19 (r)</t>
  </si>
  <si>
    <t>November 19 (r)</t>
  </si>
  <si>
    <t>December 19 (r)</t>
  </si>
  <si>
    <t>January 20 (r)</t>
  </si>
  <si>
    <t>February 20 (r)</t>
  </si>
  <si>
    <t>March 20 (r)</t>
  </si>
  <si>
    <t>April 20 (r)</t>
  </si>
  <si>
    <t>May 20 (r)</t>
  </si>
  <si>
    <t>June 20 (r)</t>
  </si>
  <si>
    <t>July 20 (r)</t>
  </si>
  <si>
    <t>August 20 (r)</t>
  </si>
  <si>
    <t>September 20 (r)</t>
  </si>
  <si>
    <t>October 20 (r)</t>
  </si>
  <si>
    <t>November 20 (r)</t>
  </si>
  <si>
    <t>December 20 (r)</t>
  </si>
  <si>
    <t>January 21 (r)</t>
  </si>
  <si>
    <t>February 21 (r)</t>
  </si>
  <si>
    <t>March 21 (r)</t>
  </si>
  <si>
    <t>April 21 (r)</t>
  </si>
  <si>
    <t>May 21 (r)</t>
  </si>
  <si>
    <t>June 21 (r)</t>
  </si>
  <si>
    <t>July 21 (r)</t>
  </si>
  <si>
    <t>August 21 (r)</t>
  </si>
  <si>
    <t>September 21 (p)</t>
  </si>
  <si>
    <t>Values in this table have been rounded to the nearest 10 transactions and the nearest £0.1 million tax refunded.</t>
  </si>
  <si>
    <t>This value is not sufficiently large to present and has been suppressed.</t>
  </si>
  <si>
    <t>Table 6a: Number and value of refunds on higher rates residential by time period (cash basis) ¹</t>
  </si>
  <si>
    <t>Higher rates residential refunds</t>
  </si>
  <si>
    <t>Total Value (£ millions) ²</t>
  </si>
  <si>
    <t xml:space="preserve">April - June 20 </t>
  </si>
  <si>
    <t xml:space="preserve">July - September 20 </t>
  </si>
  <si>
    <t xml:space="preserve">October - December 20 </t>
  </si>
  <si>
    <t xml:space="preserve">January - March 21 </t>
  </si>
  <si>
    <t xml:space="preserve">April - June 21 </t>
  </si>
  <si>
    <t xml:space="preserve">July - September 21 </t>
  </si>
  <si>
    <t xml:space="preserve">April 20 </t>
  </si>
  <si>
    <t xml:space="preserve">May 20 </t>
  </si>
  <si>
    <t xml:space="preserve">June 20 </t>
  </si>
  <si>
    <t xml:space="preserve">July 20 </t>
  </si>
  <si>
    <t xml:space="preserve">August 20 </t>
  </si>
  <si>
    <t xml:space="preserve">September 20 </t>
  </si>
  <si>
    <t xml:space="preserve">October 20 </t>
  </si>
  <si>
    <t xml:space="preserve">November 20 </t>
  </si>
  <si>
    <t xml:space="preserve">December 20 </t>
  </si>
  <si>
    <t xml:space="preserve">January 21 </t>
  </si>
  <si>
    <t xml:space="preserve">February 21 </t>
  </si>
  <si>
    <t xml:space="preserve">March 21 </t>
  </si>
  <si>
    <t xml:space="preserve">April 21 </t>
  </si>
  <si>
    <t xml:space="preserve">May 21 </t>
  </si>
  <si>
    <t xml:space="preserve">June 21 </t>
  </si>
  <si>
    <t xml:space="preserve">July 21 </t>
  </si>
  <si>
    <t xml:space="preserve">August 21 </t>
  </si>
  <si>
    <t xml:space="preserve">September 21 </t>
  </si>
  <si>
    <t>Values in this table have been rounded to the nearest 10 transactions and the nearest £0.1 million tax refunded. This is the amount of money refunded by the WRA during the month listed, rather than the effective date of the transaction.</t>
  </si>
  <si>
    <t>In a small number of cases, no money changed hands as the original liability was unpaid at the time of the refund. In these cases an adjustment has been made to the cash figure to add in the theoretical value of the refund.</t>
  </si>
  <si>
    <t>Table 7: Land Transaction Tax paid to the Welsh Revenue Authority ¹</t>
  </si>
  <si>
    <t xml:space="preserve">April - June 20 ² </t>
  </si>
  <si>
    <t xml:space="preserve">July - September 20 ² </t>
  </si>
  <si>
    <t xml:space="preserve">October - December 20 ² </t>
  </si>
  <si>
    <t xml:space="preserve">January - March 21 ² </t>
  </si>
  <si>
    <t xml:space="preserve">April - June 21 ² </t>
  </si>
  <si>
    <t xml:space="preserve">July - September 21 ² </t>
  </si>
  <si>
    <t xml:space="preserve">April 20 ² </t>
  </si>
  <si>
    <t xml:space="preserve">May 20 ² </t>
  </si>
  <si>
    <t xml:space="preserve">June 20 ² </t>
  </si>
  <si>
    <t xml:space="preserve">July 20 ² </t>
  </si>
  <si>
    <t xml:space="preserve">August 20 ² </t>
  </si>
  <si>
    <t xml:space="preserve">September 20 ² </t>
  </si>
  <si>
    <t xml:space="preserve">October 20 ² </t>
  </si>
  <si>
    <t xml:space="preserve">November 20 ² </t>
  </si>
  <si>
    <t xml:space="preserve">December 20 ² </t>
  </si>
  <si>
    <t xml:space="preserve">January 21 ² </t>
  </si>
  <si>
    <t xml:space="preserve">February 21 ² </t>
  </si>
  <si>
    <t xml:space="preserve">March 21 ² </t>
  </si>
  <si>
    <t xml:space="preserve">April 21 ² </t>
  </si>
  <si>
    <t xml:space="preserve">May 21 ² </t>
  </si>
  <si>
    <t xml:space="preserve">June 21 ² </t>
  </si>
  <si>
    <t xml:space="preserve">July 21 ² </t>
  </si>
  <si>
    <t xml:space="preserve">August 21 ² </t>
  </si>
  <si>
    <t xml:space="preserve">September 21 ² </t>
  </si>
  <si>
    <t>Values in this table have been rounded to the nearest £0.1 million, and nearest £1 million for the additional transactions shown with restricted detail.</t>
  </si>
  <si>
    <t>July to September 2021 (p)</t>
  </si>
  <si>
    <t>% change (compared with July to September 2019) [6]</t>
  </si>
  <si>
    <t>Of which: higher rates residential</t>
  </si>
  <si>
    <t>Non-residential [3]</t>
  </si>
  <si>
    <t>All transactions [4]</t>
  </si>
  <si>
    <t>Of which: Additional revenue from higher rates [5]</t>
  </si>
  <si>
    <t>[1]</t>
  </si>
  <si>
    <t>Values in this table have been rounded to the nearest 10 transactions and the nearest £0.1 million for tax due.</t>
  </si>
  <si>
    <t>[2]</t>
  </si>
  <si>
    <t>Please note that this table excludes any tax due from the additional transactions shown in Figure 1.2.</t>
  </si>
  <si>
    <t>[3]</t>
  </si>
  <si>
    <t>[4]</t>
  </si>
  <si>
    <t>[5]</t>
  </si>
  <si>
    <t xml:space="preserve">Please note this item only includes the additional revenue from higher rate transactions. This item does not include the main rate component of higher rate transactions. </t>
  </si>
  <si>
    <t>[6]</t>
  </si>
  <si>
    <t>Estimates for July to September 2019 were made in October 2019.</t>
  </si>
  <si>
    <t>The value is provisional and will be revised in a future publication.</t>
  </si>
  <si>
    <t>Figure 1.2  Tax due on additional transactions which were untypically large or with restricted detail, by year the transaction was effective (£ millions)</t>
  </si>
  <si>
    <t>Additional transactions which were untypically large [1]</t>
  </si>
  <si>
    <t>Additional transactions with restricted detail (to protect confidentiality) [2]</t>
  </si>
  <si>
    <t xml:space="preserve">‘Untypically large transactions’ in 2019-20 entirely consists of a small number of public sector transactions. These transactions relate to Transport for Wales’ purchase from Network Rail of the Core Valley Line rail asset in Wales. Details of these transactions are presented here to aid transparency of this large public sector transaction, with agreement of the buyer (Transport for Wales) and seller (Network Rail). Further information on these transactions is available from the Transport for Wales website. </t>
  </si>
  <si>
    <t xml:space="preserve">For some transactions, we are unable to provide any information other than the total tax due figure in the year, as there is a risk of revealing details of the individual transactions. These are rounded to the nearest million pounds for additional protection. They should only be included if seeking a value for total LTT revenue in the year. </t>
  </si>
  <si>
    <t>Start release point</t>
  </si>
  <si>
    <t>End release point</t>
  </si>
  <si>
    <t>Table A1: Estimates of reported notifiable transactions: All transactions</t>
  </si>
  <si>
    <t>Effective date (month)</t>
  </si>
  <si>
    <t>Estimate</t>
  </si>
  <si>
    <t>% Change Between Estimates</t>
  </si>
  <si>
    <t>All transactions</t>
  </si>
  <si>
    <t xml:space="preserve">First </t>
  </si>
  <si>
    <t>Second</t>
  </si>
  <si>
    <t>Third</t>
  </si>
  <si>
    <t>1st to 2nd</t>
  </si>
  <si>
    <t>2nd to 3rd</t>
  </si>
  <si>
    <t>All residential</t>
  </si>
  <si>
    <t>Higher rates residential</t>
  </si>
  <si>
    <t>January 19</t>
  </si>
  <si>
    <t>February 19</t>
  </si>
  <si>
    <t>March 19</t>
  </si>
  <si>
    <t>April 19</t>
  </si>
  <si>
    <t>May 19</t>
  </si>
  <si>
    <t>June 19</t>
  </si>
  <si>
    <t>July 19</t>
  </si>
  <si>
    <t>August 19</t>
  </si>
  <si>
    <t>September 19</t>
  </si>
  <si>
    <t>October 19</t>
  </si>
  <si>
    <t>November 19</t>
  </si>
  <si>
    <t>December 19</t>
  </si>
  <si>
    <t>January 20</t>
  </si>
  <si>
    <t>February 20</t>
  </si>
  <si>
    <t>March 20</t>
  </si>
  <si>
    <t>April 20</t>
  </si>
  <si>
    <t>May 20</t>
  </si>
  <si>
    <t>June 20</t>
  </si>
  <si>
    <t>July 20</t>
  </si>
  <si>
    <t>August 20</t>
  </si>
  <si>
    <t>September 20</t>
  </si>
  <si>
    <t>October 20</t>
  </si>
  <si>
    <t>November 20</t>
  </si>
  <si>
    <t>December 20</t>
  </si>
  <si>
    <t>January 21</t>
  </si>
  <si>
    <t>February 21</t>
  </si>
  <si>
    <t>March 21</t>
  </si>
  <si>
    <t>April 21</t>
  </si>
  <si>
    <t>May 21</t>
  </si>
  <si>
    <t>June 21</t>
  </si>
  <si>
    <t>July 21</t>
  </si>
  <si>
    <t>August 21</t>
  </si>
  <si>
    <t>September 21</t>
  </si>
  <si>
    <t>Transaction numbers in this table have been rounded to the nearest 10 transactions.</t>
  </si>
  <si>
    <t>Table A2: Estimates of tax due on reported notifiable transactions: All transactions</t>
  </si>
  <si>
    <t>Tax due in this table has been rounded to the nearest £0.1 million.</t>
  </si>
  <si>
    <t>Tax due amounts are shown net of any refunds claimed made for residential purchases at higher rates (see main release that is published alongside this Annex).</t>
  </si>
  <si>
    <t>A correction has been made to a non-residential transaction effective in April 2019, which was incorrectly entered as being large when this was not the case. This led to a downward revision in the non-residential tax due in this month.</t>
  </si>
  <si>
    <t>Additional revenue from higher rate residential</t>
  </si>
  <si>
    <t xml:space="preserve">Please note this table only includes the additional revenue from higher rate transactions. This table does not include the main rate component of higher rate transactions. </t>
  </si>
  <si>
    <t>Figures are shown net of any refunds claimed made for residential purchases at higher rates.</t>
  </si>
  <si>
    <t>TableA1Hide!A1</t>
  </si>
  <si>
    <t>CTORounded</t>
  </si>
  <si>
    <t>CRERounded</t>
  </si>
  <si>
    <t>CRHRounded</t>
  </si>
  <si>
    <t>CNRRounded</t>
  </si>
  <si>
    <t>TableA2Hide!A1</t>
  </si>
  <si>
    <t>DTORounded</t>
  </si>
  <si>
    <t>DRERounded</t>
  </si>
  <si>
    <t>DRHRounded</t>
  </si>
  <si>
    <t>DNRRounded</t>
  </si>
  <si>
    <r>
      <t xml:space="preserve">Figure 1.1  Number of reported notifiable transactions, tax due and % change from the previous estimate a year earlier </t>
    </r>
    <r>
      <rPr>
        <b/>
        <vertAlign val="superscript"/>
        <sz val="10"/>
        <rFont val="Arial"/>
        <family val="2"/>
      </rPr>
      <t>[1]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</si>
</sst>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_(* #,##0.00_);_(* \(#,##0.00\);_(* &quot;-&quot;??_);_(@_)"/>
    <numFmt numFmtId="165" formatCode="0.0"/>
    <numFmt numFmtId="166" formatCode="d\.m;@"/>
    <numFmt numFmtId="167" formatCode="#,##0.0"/>
    <numFmt numFmtId="168" formatCode="#,##0_ ;\-#,##0\ "/>
    <numFmt numFmtId="169" formatCode="#,##0,,"/>
    <numFmt numFmtId="170" formatCode="0.0%"/>
    <numFmt numFmtId="171" formatCode="_-* #,##0_-;\-* #,##0_-;_-* &quot;-&quot;??_-;_-@_-"/>
    <numFmt numFmtId="172" formatCode="_-* #,##0.0_-;\-* #,##0.0_-;_-* &quot;-&quot;??_-;_-@_-"/>
    <numFmt numFmtId="173" formatCode="#,##0.0000_ ;\-#,##0.0000\ "/>
    <numFmt numFmtId="174" formatCode="#,##0.00000_ ;\-#,##0.00000\ "/>
    <numFmt numFmtId="175" formatCode="#,##0.000_ ;\-#,##0.000\ "/>
    <numFmt numFmtId="176" formatCode="0.0000"/>
    <numFmt numFmtId="177" formatCode="0.000"/>
    <numFmt numFmtId="178" formatCode="#,##0.0_);\(#,##0.0\)"/>
  </numFmts>
  <fonts count="22" x14ac:knownFonts="1">
    <font>
      <sz val="11"/>
      <color theme="1"/>
      <name val="Calibri"/>
      <family val="2"/>
      <scheme val="minor"/>
    </font>
    <font>
      <sz val="11"/>
      <color theme="1"/>
      <name val="Calibri"/>
      <family val="2"/>
      <scheme val="minor"/>
    </font>
    <font>
      <u/>
      <sz val="11"/>
      <color theme="10"/>
      <name val="Calibri"/>
      <family val="2"/>
      <scheme val="minor"/>
    </font>
    <font>
      <sz val="10"/>
      <name val="Arial"/>
      <family val="2"/>
    </font>
    <font>
      <b/>
      <sz val="13"/>
      <name val="Arial"/>
      <family val="2"/>
    </font>
    <font>
      <b/>
      <sz val="14"/>
      <name val="Arial"/>
      <family val="2"/>
    </font>
    <font>
      <u/>
      <sz val="10"/>
      <name val="Arial"/>
      <family val="2"/>
    </font>
    <font>
      <b/>
      <sz val="10"/>
      <name val="Arial"/>
      <family val="2"/>
    </font>
    <font>
      <b/>
      <u/>
      <sz val="10"/>
      <name val="Arial"/>
      <family val="2"/>
    </font>
    <font>
      <b/>
      <sz val="12"/>
      <name val="Arial"/>
      <family val="2"/>
    </font>
    <font>
      <b/>
      <sz val="11"/>
      <name val="Arial"/>
      <family val="2"/>
    </font>
    <font>
      <b/>
      <sz val="12"/>
      <name val="Calibri"/>
      <family val="2"/>
      <scheme val="minor"/>
    </font>
    <font>
      <sz val="8"/>
      <name val="Arial"/>
      <family val="2"/>
    </font>
    <font>
      <b/>
      <u val="singleAccounting"/>
      <sz val="10"/>
      <name val="Arial"/>
      <family val="2"/>
    </font>
    <font>
      <vertAlign val="superscript"/>
      <sz val="10"/>
      <name val="Arial"/>
      <family val="2"/>
    </font>
    <font>
      <sz val="10"/>
      <color rgb="FFFF0000"/>
      <name val="Arial"/>
      <family val="2"/>
    </font>
    <font>
      <b/>
      <u val="singleAccounting"/>
      <sz val="8"/>
      <name val="Arial"/>
      <family val="2"/>
    </font>
    <font>
      <sz val="11"/>
      <name val="Calibri"/>
      <family val="2"/>
      <scheme val="minor"/>
    </font>
    <font>
      <u/>
      <sz val="11"/>
      <name val="Calibri"/>
      <family val="2"/>
      <scheme val="minor"/>
    </font>
    <font>
      <b/>
      <sz val="7"/>
      <name val="Arial"/>
      <family val="2"/>
    </font>
    <font>
      <u/>
      <sz val="10"/>
      <color theme="7" tint="-0.499984740745262"/>
      <name val="Arial"/>
      <family val="2"/>
    </font>
    <font>
      <b/>
      <vertAlign val="superscript"/>
      <sz val="10"/>
      <name val="Arial"/>
      <family val="2"/>
    </font>
  </fonts>
  <fills count="6">
    <fill>
      <patternFill patternType="none"/>
    </fill>
    <fill>
      <patternFill patternType="gray125"/>
    </fill>
    <fill>
      <patternFill patternType="solid">
        <fgColor rgb="FFFFFFFF"/>
        <bgColor indexed="64"/>
      </patternFill>
    </fill>
    <fill>
      <patternFill patternType="darkGrid">
        <fgColor theme="8" tint="-0.499984740745262"/>
        <bgColor indexed="65"/>
      </patternFill>
    </fill>
    <fill>
      <patternFill patternType="solid">
        <fgColor rgb="FFFDE4BE"/>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164" fontId="1" fillId="0" borderId="0" applyFont="0" applyFill="0" applyBorder="0" applyAlignment="0" applyProtection="0"/>
  </cellStyleXfs>
  <cellXfs count="248">
    <xf numFmtId="0" fontId="0" fillId="0" borderId="0" xfId="0"/>
    <xf numFmtId="0" fontId="3" fillId="2" borderId="0" xfId="0" applyFont="1" applyFill="1"/>
    <xf numFmtId="0" fontId="4" fillId="2" borderId="0" xfId="0" applyFont="1" applyFill="1" applyAlignment="1">
      <alignment horizontal="left" vertical="top" wrapText="1"/>
    </xf>
    <xf numFmtId="0" fontId="5" fillId="2" borderId="0" xfId="0" applyFont="1" applyFill="1" applyAlignment="1">
      <alignment vertical="top"/>
    </xf>
    <xf numFmtId="0" fontId="3" fillId="2" borderId="0" xfId="0" applyFont="1" applyFill="1" applyAlignment="1">
      <alignment horizontal="left" wrapText="1"/>
    </xf>
    <xf numFmtId="0" fontId="3" fillId="2" borderId="0" xfId="0" applyFont="1" applyFill="1" applyAlignment="1">
      <alignment horizontal="left"/>
    </xf>
    <xf numFmtId="0" fontId="6" fillId="2" borderId="0" xfId="3" applyFont="1" applyFill="1" applyBorder="1"/>
    <xf numFmtId="0" fontId="7" fillId="2" borderId="0" xfId="0" applyFont="1" applyFill="1"/>
    <xf numFmtId="0" fontId="8"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0" fontId="3" fillId="0" borderId="0" xfId="0" applyFont="1"/>
    <xf numFmtId="0" fontId="3" fillId="0" borderId="0" xfId="0" applyFont="1" applyAlignment="1">
      <alignment horizontal="left"/>
    </xf>
    <xf numFmtId="0" fontId="9" fillId="0" borderId="0" xfId="0" applyFont="1"/>
    <xf numFmtId="0" fontId="10" fillId="2" borderId="0" xfId="0" applyFont="1" applyFill="1" applyAlignment="1">
      <alignment horizontal="left"/>
    </xf>
    <xf numFmtId="0" fontId="6" fillId="0" borderId="0" xfId="3" applyFont="1" applyAlignment="1">
      <alignment horizontal="left"/>
    </xf>
    <xf numFmtId="0" fontId="9" fillId="0" borderId="0" xfId="0" applyFont="1" applyAlignment="1">
      <alignment horizontal="left" wrapText="1"/>
    </xf>
    <xf numFmtId="0" fontId="11" fillId="0" borderId="0" xfId="0" applyFont="1" applyAlignment="1">
      <alignment horizontal="left" wrapText="1"/>
    </xf>
    <xf numFmtId="165" fontId="3" fillId="2" borderId="0" xfId="2" applyNumberFormat="1" applyFont="1" applyFill="1" applyAlignment="1">
      <alignment horizontal="left"/>
    </xf>
    <xf numFmtId="0" fontId="3" fillId="0" borderId="0" xfId="0" applyFont="1" applyAlignment="1">
      <alignment horizontal="right"/>
    </xf>
    <xf numFmtId="0" fontId="3" fillId="2" borderId="0" xfId="0" applyFont="1" applyFill="1" applyAlignment="1">
      <alignment horizontal="right"/>
    </xf>
    <xf numFmtId="0" fontId="3" fillId="2" borderId="0" xfId="0" applyFont="1" applyFill="1" applyAlignment="1">
      <alignment horizontal="right" wrapText="1"/>
    </xf>
    <xf numFmtId="166" fontId="3" fillId="0" borderId="0" xfId="0" applyNumberFormat="1" applyFont="1"/>
    <xf numFmtId="3" fontId="3" fillId="2" borderId="0" xfId="0" applyNumberFormat="1" applyFont="1" applyFill="1"/>
    <xf numFmtId="166" fontId="3" fillId="2" borderId="0" xfId="0" applyNumberFormat="1" applyFont="1" applyFill="1"/>
    <xf numFmtId="3" fontId="3" fillId="2" borderId="0" xfId="0" applyNumberFormat="1" applyFont="1" applyFill="1" applyAlignment="1">
      <alignment horizontal="left"/>
    </xf>
    <xf numFmtId="3" fontId="3" fillId="0" borderId="0" xfId="0" applyNumberFormat="1" applyFont="1" applyAlignment="1">
      <alignment horizontal="left"/>
    </xf>
    <xf numFmtId="0" fontId="9" fillId="2" borderId="0" xfId="0" applyFont="1" applyFill="1"/>
    <xf numFmtId="0" fontId="3" fillId="3" borderId="1" xfId="0" applyFont="1" applyFill="1" applyBorder="1"/>
    <xf numFmtId="0" fontId="6" fillId="2" borderId="0" xfId="3" applyFont="1" applyFill="1" applyAlignment="1">
      <alignment horizontal="left" vertical="center"/>
    </xf>
    <xf numFmtId="3" fontId="3" fillId="2" borderId="0" xfId="0" applyNumberFormat="1" applyFont="1" applyFill="1" applyAlignment="1">
      <alignment horizontal="right"/>
    </xf>
    <xf numFmtId="3" fontId="3" fillId="2" borderId="0" xfId="1" applyNumberFormat="1" applyFont="1" applyFill="1" applyBorder="1" applyAlignment="1" applyProtection="1">
      <alignment horizontal="right"/>
    </xf>
    <xf numFmtId="0" fontId="3" fillId="0" borderId="0" xfId="0" quotePrefix="1" applyFont="1"/>
    <xf numFmtId="3" fontId="12" fillId="2" borderId="0" xfId="1" applyNumberFormat="1" applyFont="1" applyFill="1" applyBorder="1" applyAlignment="1" applyProtection="1">
      <alignment horizontal="right"/>
    </xf>
    <xf numFmtId="0" fontId="3" fillId="2" borderId="0" xfId="0" quotePrefix="1" applyFont="1" applyFill="1"/>
    <xf numFmtId="17" fontId="3" fillId="2" borderId="0" xfId="0" applyNumberFormat="1" applyFont="1" applyFill="1"/>
    <xf numFmtId="0" fontId="3" fillId="2" borderId="0" xfId="0" applyFont="1" applyFill="1" applyAlignment="1">
      <alignment vertical="center"/>
    </xf>
    <xf numFmtId="0" fontId="13" fillId="2" borderId="0" xfId="0" applyFont="1" applyFill="1" applyAlignment="1">
      <alignment wrapText="1"/>
    </xf>
    <xf numFmtId="0" fontId="3" fillId="2" borderId="0" xfId="0" applyFont="1" applyFill="1" applyAlignment="1">
      <alignment wrapText="1"/>
    </xf>
    <xf numFmtId="165" fontId="3" fillId="2" borderId="0" xfId="0" applyNumberFormat="1" applyFont="1" applyFill="1" applyAlignment="1">
      <alignment horizontal="right"/>
    </xf>
    <xf numFmtId="167" fontId="3" fillId="2" borderId="0" xfId="1" applyNumberFormat="1" applyFont="1" applyFill="1" applyBorder="1" applyAlignment="1" applyProtection="1">
      <alignment horizontal="right"/>
    </xf>
    <xf numFmtId="165" fontId="3" fillId="2" borderId="0" xfId="0" applyNumberFormat="1" applyFont="1" applyFill="1"/>
    <xf numFmtId="0" fontId="3" fillId="2" borderId="0" xfId="0" applyFont="1" applyFill="1" applyAlignment="1">
      <alignment horizontal="left" vertical="center"/>
    </xf>
    <xf numFmtId="165" fontId="3" fillId="2" borderId="0" xfId="1" applyNumberFormat="1" applyFont="1" applyFill="1" applyBorder="1" applyAlignment="1" applyProtection="1">
      <alignment horizontal="right"/>
    </xf>
    <xf numFmtId="168" fontId="12" fillId="2" borderId="0" xfId="1" applyNumberFormat="1" applyFont="1" applyFill="1" applyBorder="1" applyAlignment="1" applyProtection="1">
      <alignment horizontal="right"/>
    </xf>
    <xf numFmtId="168" fontId="3" fillId="2" borderId="0" xfId="1" applyNumberFormat="1" applyFont="1" applyFill="1" applyBorder="1" applyAlignment="1" applyProtection="1">
      <alignment horizontal="right"/>
    </xf>
    <xf numFmtId="0" fontId="14" fillId="2" borderId="0" xfId="0" applyFont="1" applyFill="1" applyAlignment="1">
      <alignment horizontal="left"/>
    </xf>
    <xf numFmtId="169" fontId="3" fillId="2" borderId="0" xfId="0" applyNumberFormat="1" applyFont="1" applyFill="1" applyAlignment="1">
      <alignment horizontal="right"/>
    </xf>
    <xf numFmtId="169" fontId="3" fillId="2" borderId="0" xfId="0" applyNumberFormat="1" applyFont="1" applyFill="1" applyAlignment="1">
      <alignment wrapText="1"/>
    </xf>
    <xf numFmtId="169" fontId="3" fillId="2" borderId="0" xfId="0" applyNumberFormat="1" applyFont="1" applyFill="1"/>
    <xf numFmtId="169" fontId="3" fillId="0" borderId="0" xfId="0" applyNumberFormat="1" applyFont="1"/>
    <xf numFmtId="0" fontId="3" fillId="0" borderId="0" xfId="0" applyFont="1" applyAlignment="1">
      <alignment horizontal="left" wrapText="1"/>
    </xf>
    <xf numFmtId="169" fontId="3" fillId="0" borderId="0" xfId="0" applyNumberFormat="1" applyFont="1" applyAlignment="1">
      <alignment horizontal="right" wrapText="1"/>
    </xf>
    <xf numFmtId="0" fontId="15" fillId="0" borderId="0" xfId="0" applyFont="1"/>
    <xf numFmtId="167" fontId="3" fillId="2" borderId="0" xfId="0" applyNumberFormat="1" applyFont="1" applyFill="1"/>
    <xf numFmtId="0" fontId="3" fillId="0" borderId="0" xfId="0" applyFont="1" applyAlignment="1">
      <alignment wrapText="1"/>
    </xf>
    <xf numFmtId="9" fontId="3" fillId="2" borderId="0" xfId="0" applyNumberFormat="1" applyFont="1" applyFill="1"/>
    <xf numFmtId="3" fontId="3" fillId="0" borderId="0" xfId="0" applyNumberFormat="1" applyFont="1"/>
    <xf numFmtId="170" fontId="3" fillId="2" borderId="0" xfId="0" applyNumberFormat="1" applyFont="1" applyFill="1"/>
    <xf numFmtId="0" fontId="3" fillId="0" borderId="0" xfId="0" applyFont="1" applyAlignment="1">
      <alignment horizontal="center" vertical="center"/>
    </xf>
    <xf numFmtId="0" fontId="3" fillId="0" borderId="0" xfId="0" applyFont="1" applyAlignment="1">
      <alignment horizontal="center" vertical="center" wrapText="1"/>
    </xf>
    <xf numFmtId="0" fontId="9" fillId="0" borderId="0" xfId="0" applyFont="1" applyAlignment="1">
      <alignment horizontal="left"/>
    </xf>
    <xf numFmtId="167" fontId="3" fillId="0" borderId="0" xfId="0" applyNumberFormat="1" applyFont="1"/>
    <xf numFmtId="1" fontId="3" fillId="2" borderId="0" xfId="2" applyNumberFormat="1" applyFont="1" applyFill="1" applyAlignment="1">
      <alignment horizontal="left"/>
    </xf>
    <xf numFmtId="165" fontId="3" fillId="2" borderId="0" xfId="0" applyNumberFormat="1" applyFont="1" applyFill="1" applyAlignment="1">
      <alignment horizontal="left"/>
    </xf>
    <xf numFmtId="170" fontId="3" fillId="2" borderId="0" xfId="2" applyNumberFormat="1" applyFont="1" applyFill="1" applyAlignment="1">
      <alignment horizontal="left"/>
    </xf>
    <xf numFmtId="0" fontId="3" fillId="2" borderId="0" xfId="0" applyFont="1" applyFill="1" applyAlignment="1">
      <alignment horizontal="center" vertical="center"/>
    </xf>
    <xf numFmtId="0" fontId="6" fillId="2" borderId="0" xfId="3" applyFont="1" applyFill="1" applyAlignment="1">
      <alignment horizontal="left" vertical="center"/>
    </xf>
    <xf numFmtId="0" fontId="13" fillId="2" borderId="2" xfId="0" applyFont="1" applyFill="1" applyBorder="1" applyAlignment="1">
      <alignment horizontal="center" wrapText="1"/>
    </xf>
    <xf numFmtId="0" fontId="13" fillId="2" borderId="2" xfId="0" applyFont="1" applyFill="1" applyBorder="1" applyAlignment="1">
      <alignment horizontal="center"/>
    </xf>
    <xf numFmtId="0" fontId="13" fillId="2" borderId="0" xfId="0" applyFont="1" applyFill="1" applyAlignment="1">
      <alignment horizontal="center"/>
    </xf>
    <xf numFmtId="0" fontId="13" fillId="2" borderId="0" xfId="0" applyFont="1" applyFill="1" applyAlignment="1">
      <alignment horizontal="center" wrapText="1"/>
    </xf>
    <xf numFmtId="0" fontId="16" fillId="2" borderId="0" xfId="0" applyFont="1" applyFill="1" applyAlignment="1">
      <alignment horizontal="center" wrapText="1"/>
    </xf>
    <xf numFmtId="0" fontId="12" fillId="2" borderId="0" xfId="0" applyFont="1" applyFill="1"/>
    <xf numFmtId="171" fontId="3" fillId="4" borderId="0" xfId="1" applyNumberFormat="1" applyFont="1" applyFill="1" applyBorder="1" applyAlignment="1" applyProtection="1">
      <alignment horizontal="right"/>
    </xf>
    <xf numFmtId="171" fontId="3" fillId="2" borderId="0" xfId="1" applyNumberFormat="1" applyFont="1" applyFill="1" applyBorder="1" applyAlignment="1" applyProtection="1">
      <alignment horizontal="right"/>
    </xf>
    <xf numFmtId="172" fontId="3" fillId="2" borderId="0" xfId="1" applyNumberFormat="1" applyFont="1" applyFill="1" applyBorder="1" applyAlignment="1" applyProtection="1">
      <alignment horizontal="right"/>
    </xf>
    <xf numFmtId="172" fontId="12" fillId="2" borderId="0" xfId="1" applyNumberFormat="1" applyFont="1" applyFill="1" applyBorder="1" applyAlignment="1" applyProtection="1">
      <alignment horizontal="right"/>
    </xf>
    <xf numFmtId="172" fontId="3" fillId="4" borderId="0" xfId="1" applyNumberFormat="1" applyFont="1" applyFill="1" applyBorder="1" applyAlignment="1" applyProtection="1">
      <alignment horizontal="right"/>
    </xf>
    <xf numFmtId="171" fontId="12" fillId="2" borderId="0" xfId="1" applyNumberFormat="1" applyFont="1" applyFill="1" applyBorder="1" applyAlignment="1" applyProtection="1">
      <alignment horizontal="right"/>
    </xf>
    <xf numFmtId="17" fontId="3" fillId="2" borderId="0" xfId="0" quotePrefix="1" applyNumberFormat="1" applyFont="1" applyFill="1"/>
    <xf numFmtId="17" fontId="3" fillId="2" borderId="0" xfId="0" applyNumberFormat="1" applyFont="1" applyFill="1" applyAlignment="1">
      <alignment horizontal="left" indent="2"/>
    </xf>
    <xf numFmtId="173" fontId="3" fillId="2" borderId="0" xfId="1" applyNumberFormat="1" applyFont="1" applyFill="1" applyBorder="1" applyAlignment="1" applyProtection="1">
      <alignment horizontal="right"/>
    </xf>
    <xf numFmtId="10" fontId="3" fillId="2" borderId="0" xfId="1" applyNumberFormat="1" applyFont="1" applyFill="1" applyBorder="1" applyAlignment="1" applyProtection="1">
      <alignment horizontal="right"/>
    </xf>
    <xf numFmtId="175" fontId="3" fillId="2" borderId="0" xfId="1" applyNumberFormat="1" applyFont="1" applyFill="1" applyBorder="1" applyAlignment="1" applyProtection="1">
      <alignment horizontal="right"/>
    </xf>
    <xf numFmtId="174" fontId="3" fillId="4" borderId="0" xfId="1" applyNumberFormat="1" applyFont="1" applyFill="1" applyBorder="1" applyAlignment="1" applyProtection="1">
      <alignment horizontal="right"/>
    </xf>
    <xf numFmtId="165" fontId="3" fillId="4" borderId="0" xfId="1" applyNumberFormat="1" applyFont="1" applyFill="1" applyBorder="1" applyAlignment="1" applyProtection="1">
      <alignment horizontal="right"/>
    </xf>
    <xf numFmtId="1" fontId="3" fillId="2" borderId="0" xfId="1" applyNumberFormat="1" applyFont="1" applyFill="1" applyBorder="1" applyAlignment="1" applyProtection="1">
      <alignment horizontal="right"/>
    </xf>
    <xf numFmtId="1" fontId="3" fillId="4" borderId="0" xfId="1" applyNumberFormat="1" applyFont="1" applyFill="1" applyBorder="1" applyAlignment="1" applyProtection="1">
      <alignment horizontal="right"/>
    </xf>
    <xf numFmtId="0" fontId="3" fillId="2" borderId="3" xfId="0" applyFont="1" applyFill="1" applyBorder="1"/>
    <xf numFmtId="171" fontId="3" fillId="2" borderId="3" xfId="1" applyNumberFormat="1" applyFont="1" applyFill="1" applyBorder="1" applyAlignment="1" applyProtection="1">
      <alignment horizontal="right"/>
    </xf>
    <xf numFmtId="172" fontId="3" fillId="2" borderId="3" xfId="1" applyNumberFormat="1" applyFont="1" applyFill="1" applyBorder="1" applyAlignment="1" applyProtection="1">
      <alignment horizontal="right"/>
    </xf>
    <xf numFmtId="0" fontId="14" fillId="2" borderId="0" xfId="0" quotePrefix="1" applyFont="1" applyFill="1" applyAlignment="1">
      <alignment horizontal="left"/>
    </xf>
    <xf numFmtId="0" fontId="14" fillId="2" borderId="0" xfId="0" quotePrefix="1" applyFont="1" applyFill="1" applyAlignment="1">
      <alignment horizontal="left" vertical="top" wrapText="1"/>
    </xf>
    <xf numFmtId="0" fontId="14" fillId="2" borderId="0" xfId="0" quotePrefix="1" applyFont="1" applyFill="1" applyAlignment="1">
      <alignment horizontal="left" vertical="top"/>
    </xf>
    <xf numFmtId="0" fontId="13" fillId="4" borderId="2" xfId="0" applyFont="1" applyFill="1" applyBorder="1" applyAlignment="1">
      <alignment horizontal="center" wrapText="1"/>
    </xf>
    <xf numFmtId="0" fontId="13" fillId="4" borderId="0" xfId="0" applyFont="1" applyFill="1" applyAlignment="1">
      <alignment horizontal="center" wrapText="1"/>
    </xf>
    <xf numFmtId="171" fontId="3" fillId="2" borderId="0" xfId="0" applyNumberFormat="1" applyFont="1" applyFill="1"/>
    <xf numFmtId="171" fontId="3" fillId="4" borderId="3" xfId="1" applyNumberFormat="1" applyFont="1" applyFill="1" applyBorder="1" applyAlignment="1" applyProtection="1">
      <alignment horizontal="right"/>
    </xf>
    <xf numFmtId="0" fontId="3" fillId="2" borderId="0" xfId="0" applyFont="1" applyFill="1" applyAlignment="1">
      <alignment vertical="top"/>
    </xf>
    <xf numFmtId="17" fontId="3" fillId="2" borderId="3" xfId="0" applyNumberFormat="1" applyFont="1" applyFill="1" applyBorder="1" applyAlignment="1">
      <alignment horizontal="left" indent="2"/>
    </xf>
    <xf numFmtId="0" fontId="17" fillId="2" borderId="0" xfId="0" applyFont="1" applyFill="1"/>
    <xf numFmtId="0" fontId="13" fillId="2" borderId="0" xfId="0" quotePrefix="1" applyFont="1" applyFill="1" applyAlignment="1">
      <alignment horizontal="center" wrapText="1"/>
    </xf>
    <xf numFmtId="0" fontId="7" fillId="2" borderId="0" xfId="0" applyFont="1" applyFill="1" applyAlignment="1">
      <alignment horizontal="center" vertical="center"/>
    </xf>
    <xf numFmtId="3" fontId="7" fillId="2" borderId="0" xfId="1" applyNumberFormat="1" applyFont="1" applyFill="1" applyBorder="1" applyAlignment="1" applyProtection="1">
      <alignment horizontal="right"/>
    </xf>
    <xf numFmtId="3" fontId="7" fillId="4" borderId="0" xfId="1" applyNumberFormat="1" applyFont="1" applyFill="1" applyBorder="1" applyAlignment="1" applyProtection="1">
      <alignment horizontal="right"/>
    </xf>
    <xf numFmtId="167" fontId="7" fillId="2" borderId="0" xfId="1" applyNumberFormat="1" applyFont="1" applyFill="1" applyBorder="1" applyAlignment="1" applyProtection="1">
      <alignment horizontal="right"/>
    </xf>
    <xf numFmtId="167" fontId="7" fillId="4" borderId="0" xfId="1" applyNumberFormat="1" applyFont="1" applyFill="1" applyBorder="1" applyAlignment="1" applyProtection="1">
      <alignment horizontal="right"/>
    </xf>
    <xf numFmtId="3" fontId="3" fillId="4" borderId="0" xfId="1" applyNumberFormat="1" applyFont="1" applyFill="1" applyBorder="1" applyAlignment="1" applyProtection="1">
      <alignment horizontal="right"/>
    </xf>
    <xf numFmtId="167" fontId="3" fillId="4" borderId="0" xfId="1" applyNumberFormat="1" applyFont="1" applyFill="1" applyBorder="1" applyAlignment="1" applyProtection="1">
      <alignment horizontal="right"/>
    </xf>
    <xf numFmtId="170" fontId="3" fillId="2" borderId="0" xfId="1" applyNumberFormat="1" applyFont="1" applyFill="1" applyBorder="1" applyAlignment="1" applyProtection="1">
      <alignment horizontal="right"/>
    </xf>
    <xf numFmtId="17" fontId="3" fillId="2" borderId="3" xfId="0" quotePrefix="1" applyNumberFormat="1" applyFont="1" applyFill="1" applyBorder="1"/>
    <xf numFmtId="3" fontId="3" fillId="2" borderId="3" xfId="1" applyNumberFormat="1" applyFont="1" applyFill="1" applyBorder="1" applyAlignment="1" applyProtection="1">
      <alignment horizontal="right"/>
    </xf>
    <xf numFmtId="3" fontId="3" fillId="4" borderId="3" xfId="1" applyNumberFormat="1" applyFont="1" applyFill="1" applyBorder="1" applyAlignment="1" applyProtection="1">
      <alignment horizontal="right"/>
    </xf>
    <xf numFmtId="167" fontId="3" fillId="2" borderId="3" xfId="1" applyNumberFormat="1" applyFont="1" applyFill="1" applyBorder="1" applyAlignment="1" applyProtection="1">
      <alignment horizontal="right"/>
    </xf>
    <xf numFmtId="167" fontId="3" fillId="4" borderId="3" xfId="1" applyNumberFormat="1" applyFont="1" applyFill="1" applyBorder="1" applyAlignment="1" applyProtection="1">
      <alignment horizontal="right"/>
    </xf>
    <xf numFmtId="0" fontId="14" fillId="2" borderId="0" xfId="0" quotePrefix="1" applyFont="1" applyFill="1" applyAlignment="1">
      <alignment horizontal="left" wrapText="1"/>
    </xf>
    <xf numFmtId="9" fontId="3" fillId="2" borderId="0" xfId="1" applyNumberFormat="1" applyFont="1" applyFill="1" applyBorder="1" applyAlignment="1" applyProtection="1">
      <alignment horizontal="right"/>
    </xf>
    <xf numFmtId="0" fontId="3" fillId="2" borderId="2" xfId="0" applyFont="1" applyFill="1" applyBorder="1"/>
    <xf numFmtId="3" fontId="3" fillId="4" borderId="0" xfId="0" applyNumberFormat="1" applyFont="1" applyFill="1" applyAlignment="1">
      <alignment horizontal="right"/>
    </xf>
    <xf numFmtId="0" fontId="3" fillId="4" borderId="0" xfId="0" applyFont="1" applyFill="1" applyAlignment="1">
      <alignment horizontal="right"/>
    </xf>
    <xf numFmtId="167" fontId="3" fillId="2" borderId="0" xfId="0" applyNumberFormat="1" applyFont="1" applyFill="1" applyAlignment="1">
      <alignment horizontal="right"/>
    </xf>
    <xf numFmtId="167" fontId="3" fillId="4" borderId="0" xfId="0" applyNumberFormat="1" applyFont="1" applyFill="1" applyAlignment="1">
      <alignment horizontal="right"/>
    </xf>
    <xf numFmtId="165" fontId="3" fillId="4" borderId="0" xfId="0" applyNumberFormat="1" applyFont="1" applyFill="1" applyAlignment="1">
      <alignment horizontal="right"/>
    </xf>
    <xf numFmtId="10" fontId="3" fillId="2" borderId="0" xfId="0" applyNumberFormat="1" applyFont="1" applyFill="1" applyAlignment="1">
      <alignment horizontal="right"/>
    </xf>
    <xf numFmtId="176" fontId="3" fillId="4" borderId="0" xfId="0" applyNumberFormat="1" applyFont="1" applyFill="1" applyAlignment="1">
      <alignment horizontal="right"/>
    </xf>
    <xf numFmtId="3" fontId="3" fillId="2" borderId="3" xfId="0" applyNumberFormat="1" applyFont="1" applyFill="1" applyBorder="1" applyAlignment="1">
      <alignment horizontal="right"/>
    </xf>
    <xf numFmtId="3" fontId="3" fillId="4" borderId="3" xfId="0" applyNumberFormat="1" applyFont="1" applyFill="1" applyBorder="1" applyAlignment="1">
      <alignment horizontal="right"/>
    </xf>
    <xf numFmtId="167" fontId="3" fillId="2" borderId="3" xfId="0" applyNumberFormat="1" applyFont="1" applyFill="1" applyBorder="1" applyAlignment="1">
      <alignment horizontal="right"/>
    </xf>
    <xf numFmtId="167" fontId="3" fillId="4" borderId="3" xfId="0" applyNumberFormat="1" applyFont="1" applyFill="1" applyBorder="1" applyAlignment="1">
      <alignment horizontal="right"/>
    </xf>
    <xf numFmtId="171" fontId="3" fillId="2" borderId="0" xfId="4" applyNumberFormat="1" applyFont="1" applyFill="1" applyBorder="1" applyAlignment="1" applyProtection="1">
      <alignment horizontal="right"/>
    </xf>
    <xf numFmtId="0" fontId="13" fillId="4" borderId="0" xfId="0" quotePrefix="1" applyFont="1" applyFill="1" applyAlignment="1">
      <alignment horizontal="center" wrapText="1"/>
    </xf>
    <xf numFmtId="171" fontId="7" fillId="2" borderId="0" xfId="1" applyNumberFormat="1" applyFont="1" applyFill="1" applyBorder="1" applyAlignment="1" applyProtection="1">
      <alignment horizontal="right"/>
    </xf>
    <xf numFmtId="168" fontId="7" fillId="4" borderId="0" xfId="1" applyNumberFormat="1" applyFont="1" applyFill="1" applyBorder="1" applyAlignment="1" applyProtection="1">
      <alignment horizontal="right"/>
    </xf>
    <xf numFmtId="165" fontId="7" fillId="2" borderId="0" xfId="1" applyNumberFormat="1" applyFont="1" applyFill="1" applyBorder="1" applyAlignment="1" applyProtection="1">
      <alignment horizontal="right"/>
    </xf>
    <xf numFmtId="165" fontId="7" fillId="4" borderId="0" xfId="1" applyNumberFormat="1" applyFont="1" applyFill="1" applyBorder="1" applyAlignment="1" applyProtection="1">
      <alignment horizontal="right"/>
    </xf>
    <xf numFmtId="168" fontId="3" fillId="4" borderId="0" xfId="1" applyNumberFormat="1" applyFont="1" applyFill="1" applyBorder="1" applyAlignment="1" applyProtection="1">
      <alignment horizontal="right"/>
    </xf>
    <xf numFmtId="17" fontId="7" fillId="2" borderId="0" xfId="0" applyNumberFormat="1" applyFont="1" applyFill="1"/>
    <xf numFmtId="0" fontId="3" fillId="2" borderId="3" xfId="0" applyFont="1" applyFill="1" applyBorder="1" applyAlignment="1">
      <alignment horizontal="left"/>
    </xf>
    <xf numFmtId="168" fontId="3" fillId="4" borderId="3" xfId="1" applyNumberFormat="1" applyFont="1" applyFill="1" applyBorder="1" applyAlignment="1" applyProtection="1">
      <alignment horizontal="right"/>
    </xf>
    <xf numFmtId="165" fontId="3" fillId="2" borderId="3" xfId="1" applyNumberFormat="1" applyFont="1" applyFill="1" applyBorder="1" applyAlignment="1" applyProtection="1">
      <alignment horizontal="right"/>
    </xf>
    <xf numFmtId="165" fontId="3" fillId="4" borderId="3" xfId="1" applyNumberFormat="1" applyFont="1" applyFill="1" applyBorder="1" applyAlignment="1" applyProtection="1">
      <alignment horizontal="right"/>
    </xf>
    <xf numFmtId="168" fontId="3" fillId="2" borderId="0" xfId="0" applyNumberFormat="1" applyFont="1" applyFill="1"/>
    <xf numFmtId="49" fontId="3" fillId="2" borderId="0" xfId="0" applyNumberFormat="1" applyFont="1" applyFill="1" applyAlignment="1">
      <alignment horizontal="right"/>
    </xf>
    <xf numFmtId="49" fontId="3" fillId="2" borderId="0" xfId="0" applyNumberFormat="1" applyFont="1" applyFill="1"/>
    <xf numFmtId="3" fontId="13" fillId="2" borderId="2" xfId="0" applyNumberFormat="1" applyFont="1" applyFill="1" applyBorder="1" applyAlignment="1">
      <alignment horizontal="center" wrapText="1"/>
    </xf>
    <xf numFmtId="49" fontId="13" fillId="2" borderId="2" xfId="0" applyNumberFormat="1" applyFont="1" applyFill="1" applyBorder="1" applyAlignment="1">
      <alignment horizontal="center" wrapText="1"/>
    </xf>
    <xf numFmtId="2" fontId="3" fillId="2" borderId="0" xfId="0" applyNumberFormat="1" applyFont="1" applyFill="1" applyAlignment="1">
      <alignment horizontal="right"/>
    </xf>
    <xf numFmtId="1" fontId="3" fillId="2" borderId="0" xfId="0" applyNumberFormat="1" applyFont="1" applyFill="1" applyAlignment="1">
      <alignment horizontal="right"/>
    </xf>
    <xf numFmtId="17" fontId="3" fillId="2" borderId="3" xfId="0" applyNumberFormat="1" applyFont="1" applyFill="1" applyBorder="1"/>
    <xf numFmtId="49" fontId="3" fillId="2" borderId="3" xfId="0" applyNumberFormat="1" applyFont="1" applyFill="1" applyBorder="1" applyAlignment="1">
      <alignment horizontal="right"/>
    </xf>
    <xf numFmtId="0" fontId="3" fillId="2" borderId="3" xfId="0" quotePrefix="1" applyFont="1" applyFill="1" applyBorder="1"/>
    <xf numFmtId="3" fontId="3" fillId="2" borderId="3" xfId="0" applyNumberFormat="1" applyFont="1" applyFill="1" applyBorder="1"/>
    <xf numFmtId="167" fontId="3" fillId="2" borderId="3" xfId="0" applyNumberFormat="1" applyFont="1" applyFill="1" applyBorder="1"/>
    <xf numFmtId="165" fontId="13" fillId="2" borderId="2" xfId="0" applyNumberFormat="1" applyFont="1" applyFill="1" applyBorder="1" applyAlignment="1">
      <alignment horizontal="center" wrapText="1"/>
    </xf>
    <xf numFmtId="165" fontId="3" fillId="2" borderId="3" xfId="0" applyNumberFormat="1" applyFont="1" applyFill="1" applyBorder="1"/>
    <xf numFmtId="0" fontId="3" fillId="2" borderId="0" xfId="0" applyFont="1" applyFill="1" applyAlignment="1">
      <alignment vertical="top" wrapText="1"/>
    </xf>
    <xf numFmtId="0" fontId="7" fillId="2" borderId="0" xfId="0" applyFont="1" applyFill="1" applyAlignment="1">
      <alignment horizontal="left" vertical="top"/>
    </xf>
    <xf numFmtId="0" fontId="13" fillId="2" borderId="0" xfId="0" applyFont="1" applyFill="1" applyAlignment="1">
      <alignment horizontal="center" vertical="center" wrapText="1"/>
    </xf>
    <xf numFmtId="17" fontId="3" fillId="2" borderId="0" xfId="1" quotePrefix="1" applyNumberFormat="1" applyFont="1" applyFill="1" applyBorder="1" applyAlignment="1" applyProtection="1">
      <alignment horizontal="right" vertical="center"/>
    </xf>
    <xf numFmtId="171" fontId="3" fillId="2" borderId="0" xfId="1" quotePrefix="1" applyNumberFormat="1" applyFont="1" applyFill="1" applyBorder="1" applyAlignment="1" applyProtection="1">
      <alignment vertical="center"/>
    </xf>
    <xf numFmtId="3" fontId="3" fillId="2" borderId="0" xfId="1" applyNumberFormat="1" applyFont="1" applyFill="1" applyBorder="1" applyAlignment="1" applyProtection="1">
      <alignment horizontal="right" vertical="center"/>
    </xf>
    <xf numFmtId="37" fontId="3" fillId="2" borderId="0" xfId="1" applyNumberFormat="1" applyFont="1" applyFill="1" applyBorder="1" applyAlignment="1" applyProtection="1">
      <alignment horizontal="right" vertical="center"/>
    </xf>
    <xf numFmtId="9" fontId="3" fillId="2" borderId="0" xfId="1" applyNumberFormat="1" applyFont="1" applyFill="1" applyBorder="1" applyAlignment="1" applyProtection="1">
      <alignment horizontal="right" vertical="center"/>
    </xf>
    <xf numFmtId="177" fontId="17" fillId="2" borderId="0" xfId="0" applyNumberFormat="1" applyFont="1" applyFill="1"/>
    <xf numFmtId="0" fontId="17" fillId="2" borderId="3" xfId="0" applyFont="1" applyFill="1" applyBorder="1"/>
    <xf numFmtId="171" fontId="3" fillId="2" borderId="3" xfId="1" quotePrefix="1" applyNumberFormat="1" applyFont="1" applyFill="1" applyBorder="1" applyAlignment="1" applyProtection="1">
      <alignment vertical="center"/>
    </xf>
    <xf numFmtId="0" fontId="3" fillId="2" borderId="3" xfId="0" applyFont="1" applyFill="1" applyBorder="1" applyAlignment="1">
      <alignment vertical="center"/>
    </xf>
    <xf numFmtId="171" fontId="3" fillId="2" borderId="3" xfId="1" applyNumberFormat="1" applyFont="1" applyFill="1" applyBorder="1" applyAlignment="1" applyProtection="1">
      <alignment horizontal="right" vertical="center"/>
    </xf>
    <xf numFmtId="0" fontId="19" fillId="2" borderId="0" xfId="0" applyFont="1" applyFill="1" applyAlignment="1">
      <alignment horizontal="right" vertical="top"/>
    </xf>
    <xf numFmtId="171" fontId="3" fillId="2" borderId="0" xfId="1" applyNumberFormat="1" applyFont="1" applyFill="1" applyBorder="1" applyAlignment="1" applyProtection="1">
      <alignment horizontal="left"/>
    </xf>
    <xf numFmtId="0" fontId="7" fillId="2" borderId="3" xfId="0" applyFont="1" applyFill="1" applyBorder="1" applyAlignment="1">
      <alignment horizontal="left"/>
    </xf>
    <xf numFmtId="0" fontId="7" fillId="2" borderId="0" xfId="0" applyFont="1" applyFill="1" applyAlignment="1">
      <alignment horizontal="left" vertical="top" wrapText="1"/>
    </xf>
    <xf numFmtId="178" fontId="3" fillId="2" borderId="0" xfId="1" applyNumberFormat="1" applyFont="1" applyFill="1" applyBorder="1" applyAlignment="1" applyProtection="1">
      <alignment horizontal="right" vertical="center"/>
    </xf>
    <xf numFmtId="0" fontId="19" fillId="2" borderId="0" xfId="0" applyFont="1" applyFill="1" applyAlignment="1">
      <alignment horizontal="left" vertical="top"/>
    </xf>
    <xf numFmtId="0" fontId="7" fillId="2" borderId="0" xfId="0" applyFont="1" applyFill="1" applyAlignment="1">
      <alignment horizontal="left" wrapText="1"/>
    </xf>
    <xf numFmtId="0" fontId="7" fillId="2" borderId="3" xfId="0" applyFont="1" applyFill="1" applyBorder="1" applyAlignment="1">
      <alignment horizontal="left" wrapText="1"/>
    </xf>
    <xf numFmtId="0" fontId="17" fillId="5" borderId="0" xfId="0" applyFont="1" applyFill="1"/>
    <xf numFmtId="0" fontId="3" fillId="5" borderId="0" xfId="0" applyFont="1" applyFill="1"/>
    <xf numFmtId="0" fontId="7" fillId="2" borderId="0" xfId="0" applyFont="1" applyFill="1" applyAlignment="1">
      <alignment vertical="top"/>
    </xf>
    <xf numFmtId="17" fontId="3" fillId="2" borderId="0" xfId="1" quotePrefix="1" applyNumberFormat="1" applyFont="1" applyFill="1" applyBorder="1" applyAlignment="1" applyProtection="1">
      <alignment vertical="center"/>
    </xf>
    <xf numFmtId="17" fontId="17" fillId="5" borderId="0" xfId="0" applyNumberFormat="1" applyFont="1" applyFill="1"/>
    <xf numFmtId="17" fontId="3" fillId="2" borderId="0" xfId="1" quotePrefix="1" applyNumberFormat="1" applyFont="1" applyFill="1" applyBorder="1" applyAlignment="1" applyProtection="1"/>
    <xf numFmtId="37" fontId="3" fillId="2" borderId="0" xfId="1" applyNumberFormat="1" applyFont="1" applyFill="1" applyBorder="1" applyAlignment="1" applyProtection="1">
      <alignment horizontal="right"/>
    </xf>
    <xf numFmtId="0" fontId="19" fillId="2" borderId="2" xfId="0" applyFont="1" applyFill="1" applyBorder="1" applyAlignment="1">
      <alignment horizontal="right" vertical="top"/>
    </xf>
    <xf numFmtId="0" fontId="17" fillId="2" borderId="2" xfId="0" applyFont="1" applyFill="1" applyBorder="1"/>
    <xf numFmtId="171" fontId="3" fillId="2" borderId="2" xfId="1" applyNumberFormat="1" applyFont="1" applyFill="1" applyBorder="1" applyAlignment="1" applyProtection="1">
      <alignment horizontal="left"/>
    </xf>
    <xf numFmtId="0" fontId="13" fillId="2" borderId="2" xfId="0" applyFont="1" applyFill="1" applyBorder="1" applyAlignment="1">
      <alignment horizontal="centerContinuous" wrapText="1"/>
    </xf>
    <xf numFmtId="17" fontId="3" fillId="2" borderId="0" xfId="1" quotePrefix="1" applyNumberFormat="1" applyFont="1" applyFill="1" applyBorder="1" applyAlignment="1" applyProtection="1">
      <alignment horizontal="left" vertical="center"/>
    </xf>
    <xf numFmtId="17" fontId="3" fillId="2" borderId="0" xfId="1" quotePrefix="1" applyNumberFormat="1" applyFont="1" applyFill="1" applyBorder="1" applyAlignment="1" applyProtection="1">
      <alignment horizontal="left"/>
    </xf>
    <xf numFmtId="0" fontId="19" fillId="2" borderId="0" xfId="0" applyFont="1" applyFill="1" applyAlignment="1">
      <alignment horizontal="left" vertical="center"/>
    </xf>
    <xf numFmtId="178" fontId="3" fillId="2" borderId="0" xfId="1" applyNumberFormat="1" applyFont="1" applyFill="1" applyBorder="1" applyAlignment="1" applyProtection="1">
      <alignment horizontal="right"/>
    </xf>
    <xf numFmtId="0" fontId="3" fillId="2" borderId="2" xfId="0" applyFont="1" applyFill="1" applyBorder="1" applyAlignment="1">
      <alignment vertical="top"/>
    </xf>
    <xf numFmtId="0" fontId="7" fillId="2" borderId="4" xfId="0" applyFont="1" applyFill="1" applyBorder="1" applyAlignment="1">
      <alignment horizontal="center" wrapText="1"/>
    </xf>
    <xf numFmtId="0" fontId="7" fillId="2" borderId="0" xfId="0" applyFont="1" applyFill="1" applyAlignment="1">
      <alignment horizontal="center" wrapText="1"/>
    </xf>
    <xf numFmtId="17" fontId="3" fillId="2" borderId="0" xfId="0" applyNumberFormat="1" applyFont="1" applyFill="1" applyAlignment="1">
      <alignment horizontal="left" vertical="center" indent="1"/>
    </xf>
    <xf numFmtId="17" fontId="3" fillId="2" borderId="0" xfId="0" applyNumberFormat="1" applyFont="1" applyFill="1" applyAlignment="1">
      <alignment vertical="center"/>
    </xf>
    <xf numFmtId="9" fontId="3" fillId="2" borderId="0" xfId="2" applyFont="1" applyFill="1" applyBorder="1" applyAlignment="1" applyProtection="1">
      <alignment horizontal="right" vertical="center"/>
    </xf>
    <xf numFmtId="17" fontId="7" fillId="2" borderId="0" xfId="0" applyNumberFormat="1" applyFont="1" applyFill="1" applyAlignment="1">
      <alignment horizontal="left" vertical="center" indent="1"/>
    </xf>
    <xf numFmtId="17" fontId="7" fillId="2" borderId="0" xfId="0" applyNumberFormat="1" applyFont="1" applyFill="1" applyAlignment="1">
      <alignment vertical="center"/>
    </xf>
    <xf numFmtId="3" fontId="7" fillId="2" borderId="0" xfId="1" applyNumberFormat="1" applyFont="1" applyFill="1" applyBorder="1" applyAlignment="1" applyProtection="1">
      <alignment horizontal="right" vertical="center"/>
    </xf>
    <xf numFmtId="9" fontId="7" fillId="2" borderId="0" xfId="2" applyFont="1" applyFill="1" applyBorder="1" applyAlignment="1" applyProtection="1">
      <alignment horizontal="right" vertical="center"/>
    </xf>
    <xf numFmtId="0" fontId="7" fillId="2" borderId="0" xfId="0" applyFont="1" applyFill="1" applyAlignment="1">
      <alignment horizontal="center" vertical="center" wrapText="1"/>
    </xf>
    <xf numFmtId="167" fontId="3" fillId="2" borderId="0" xfId="1" applyNumberFormat="1" applyFont="1" applyFill="1" applyBorder="1" applyAlignment="1" applyProtection="1">
      <alignment horizontal="right" vertical="center"/>
    </xf>
    <xf numFmtId="167" fontId="7" fillId="2" borderId="0" xfId="1" applyNumberFormat="1" applyFont="1" applyFill="1" applyBorder="1" applyAlignment="1" applyProtection="1">
      <alignment horizontal="right" vertical="center"/>
    </xf>
    <xf numFmtId="171" fontId="3" fillId="2" borderId="3" xfId="1" applyNumberFormat="1" applyFont="1" applyFill="1" applyBorder="1" applyAlignment="1" applyProtection="1"/>
    <xf numFmtId="168" fontId="3" fillId="2" borderId="3" xfId="1" applyNumberFormat="1" applyFont="1" applyFill="1" applyBorder="1" applyAlignment="1" applyProtection="1">
      <alignment horizontal="right"/>
    </xf>
    <xf numFmtId="0" fontId="3" fillId="2" borderId="0" xfId="0" applyFont="1" applyFill="1" applyAlignment="1">
      <alignment horizontal="left" vertical="top"/>
    </xf>
    <xf numFmtId="0" fontId="15" fillId="2" borderId="0" xfId="0" applyFont="1" applyFill="1"/>
    <xf numFmtId="0" fontId="13" fillId="2" borderId="3" xfId="0" applyFont="1" applyFill="1" applyBorder="1" applyAlignment="1">
      <alignment horizontal="center" wrapText="1"/>
    </xf>
    <xf numFmtId="0" fontId="7" fillId="2" borderId="4" xfId="0" applyFont="1" applyFill="1" applyBorder="1" applyAlignment="1">
      <alignment horizontal="left" wrapText="1"/>
    </xf>
    <xf numFmtId="0" fontId="3" fillId="2" borderId="0" xfId="0" applyFont="1" applyFill="1" applyBorder="1"/>
    <xf numFmtId="171" fontId="3" fillId="2" borderId="0" xfId="1" applyNumberFormat="1" applyFont="1" applyFill="1" applyBorder="1" applyAlignment="1" applyProtection="1"/>
    <xf numFmtId="0" fontId="4" fillId="2" borderId="0" xfId="0" applyFont="1" applyFill="1" applyAlignment="1">
      <alignment horizontal="left" vertical="top" wrapText="1"/>
    </xf>
    <xf numFmtId="0" fontId="3" fillId="2" borderId="0" xfId="0" applyFont="1" applyFill="1" applyAlignment="1">
      <alignment horizontal="left"/>
    </xf>
    <xf numFmtId="0" fontId="3" fillId="2" borderId="0" xfId="0" applyFont="1" applyFill="1" applyAlignment="1">
      <alignment horizontal="left" wrapText="1"/>
    </xf>
    <xf numFmtId="0" fontId="4" fillId="2" borderId="0" xfId="0" applyFont="1" applyFill="1" applyAlignment="1">
      <alignment wrapText="1"/>
    </xf>
    <xf numFmtId="0" fontId="9" fillId="0" borderId="0" xfId="0" applyFont="1" applyAlignment="1">
      <alignment horizontal="left" wrapText="1"/>
    </xf>
    <xf numFmtId="0" fontId="11" fillId="0" borderId="0" xfId="0" applyFont="1" applyAlignment="1">
      <alignment horizontal="left" wrapText="1"/>
    </xf>
    <xf numFmtId="0" fontId="3" fillId="0" borderId="0" xfId="0" applyFont="1" applyAlignment="1">
      <alignment horizontal="left"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wrapText="1"/>
    </xf>
    <xf numFmtId="0" fontId="6" fillId="0" borderId="0" xfId="3" applyFont="1" applyAlignment="1">
      <alignment horizontal="left"/>
    </xf>
    <xf numFmtId="0" fontId="3" fillId="0" borderId="0" xfId="0" applyFont="1"/>
    <xf numFmtId="0" fontId="13" fillId="4" borderId="0" xfId="0" applyFont="1" applyFill="1" applyAlignment="1">
      <alignment horizontal="center" wrapText="1"/>
    </xf>
    <xf numFmtId="0" fontId="13" fillId="2" borderId="0" xfId="0" applyFont="1" applyFill="1" applyAlignment="1">
      <alignment horizontal="center" wrapText="1"/>
    </xf>
    <xf numFmtId="0" fontId="13" fillId="2" borderId="2" xfId="0" applyFont="1" applyFill="1" applyBorder="1" applyAlignment="1">
      <alignment horizontal="left" wrapText="1"/>
    </xf>
    <xf numFmtId="0" fontId="13" fillId="2" borderId="0" xfId="0" applyFont="1" applyFill="1" applyAlignment="1">
      <alignment horizontal="left" wrapText="1"/>
    </xf>
    <xf numFmtId="0" fontId="6" fillId="2" borderId="0" xfId="3" applyFont="1" applyFill="1" applyAlignment="1">
      <alignment horizontal="left" vertical="center"/>
    </xf>
    <xf numFmtId="0" fontId="7" fillId="2" borderId="0" xfId="0" applyFont="1" applyFill="1" applyAlignment="1">
      <alignment horizontal="left"/>
    </xf>
    <xf numFmtId="0" fontId="13" fillId="2" borderId="2" xfId="0" applyFont="1" applyFill="1" applyBorder="1" applyAlignment="1">
      <alignment horizontal="center"/>
    </xf>
    <xf numFmtId="0" fontId="13" fillId="2" borderId="2" xfId="0" applyFont="1" applyFill="1" applyBorder="1" applyAlignment="1">
      <alignment horizontal="center" wrapText="1"/>
    </xf>
    <xf numFmtId="0" fontId="13" fillId="2" borderId="0" xfId="0" applyFont="1" applyFill="1" applyAlignment="1">
      <alignment horizontal="center"/>
    </xf>
    <xf numFmtId="0" fontId="3" fillId="2" borderId="0" xfId="0" applyFont="1" applyFill="1" applyAlignment="1">
      <alignment horizontal="left" vertical="top" wrapText="1"/>
    </xf>
    <xf numFmtId="0" fontId="7" fillId="2" borderId="0" xfId="0" applyFont="1" applyFill="1" applyAlignment="1">
      <alignment horizontal="left" wrapText="1"/>
    </xf>
    <xf numFmtId="0" fontId="7" fillId="2" borderId="0" xfId="0" applyFont="1" applyFill="1" applyAlignment="1">
      <alignment horizontal="left" vertical="top" wrapText="1"/>
    </xf>
    <xf numFmtId="0" fontId="3" fillId="2" borderId="2" xfId="0" applyFont="1" applyFill="1" applyBorder="1" applyAlignment="1">
      <alignment horizontal="left" vertical="top" wrapText="1"/>
    </xf>
    <xf numFmtId="0" fontId="20" fillId="2" borderId="0" xfId="3" applyFont="1" applyFill="1" applyBorder="1" applyAlignment="1">
      <alignment horizontal="left"/>
    </xf>
    <xf numFmtId="0" fontId="13" fillId="2" borderId="3" xfId="0" applyFont="1" applyFill="1" applyBorder="1" applyAlignment="1">
      <alignment horizontal="center" wrapText="1"/>
    </xf>
    <xf numFmtId="0" fontId="7" fillId="2" borderId="4" xfId="0" applyFont="1" applyFill="1" applyBorder="1" applyAlignment="1">
      <alignment horizontal="left" wrapText="1"/>
    </xf>
    <xf numFmtId="17" fontId="3" fillId="2" borderId="0" xfId="0" applyNumberFormat="1" applyFont="1" applyFill="1" applyAlignment="1">
      <alignment horizontal="left" vertical="center" wrapText="1" indent="2"/>
    </xf>
    <xf numFmtId="0" fontId="3" fillId="2" borderId="2" xfId="0" applyFont="1" applyFill="1" applyBorder="1" applyAlignment="1">
      <alignment horizontal="left" wrapText="1"/>
    </xf>
    <xf numFmtId="0" fontId="18" fillId="2" borderId="0" xfId="3" applyFont="1" applyFill="1" applyAlignment="1">
      <alignment horizontal="left"/>
    </xf>
    <xf numFmtId="0" fontId="7" fillId="2" borderId="0" xfId="0" applyFont="1" applyFill="1" applyAlignment="1">
      <alignment horizontal="left" vertical="top"/>
    </xf>
    <xf numFmtId="0" fontId="3" fillId="2" borderId="2" xfId="0" applyFont="1" applyFill="1" applyBorder="1" applyAlignment="1">
      <alignment horizontal="left"/>
    </xf>
    <xf numFmtId="0" fontId="3" fillId="2" borderId="2" xfId="0" applyFont="1" applyFill="1" applyBorder="1" applyAlignment="1">
      <alignment horizontal="left" vertical="top"/>
    </xf>
    <xf numFmtId="0" fontId="6" fillId="2" borderId="0" xfId="3" applyFont="1" applyFill="1" applyAlignment="1">
      <alignment horizontal="left"/>
    </xf>
  </cellXfs>
  <cellStyles count="5">
    <cellStyle name="Comma" xfId="1" builtinId="3"/>
    <cellStyle name="Comma 3" xfId="4" xr:uid="{7F718984-483F-4CF8-A9B3-8D18712A984A}"/>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28518518518522E-2"/>
          <c:y val="0.29240033675035904"/>
          <c:w val="0.89488740740740758"/>
          <c:h val="0.46174268310800776"/>
        </c:manualLayout>
      </c:layout>
      <c:barChart>
        <c:barDir val="col"/>
        <c:grouping val="clustered"/>
        <c:varyColors val="0"/>
        <c:ser>
          <c:idx val="0"/>
          <c:order val="0"/>
          <c:tx>
            <c:strRef>
              <c:f>ChartData!$K$656</c:f>
              <c:strCache>
                <c:ptCount val="1"/>
                <c:pt idx="0">
                  <c:v>2018-19</c:v>
                </c:pt>
              </c:strCache>
            </c:strRef>
          </c:tx>
          <c:spPr>
            <a:solidFill>
              <a:srgbClr val="BBD8FF"/>
            </a:solidFill>
            <a:ln>
              <a:noFill/>
            </a:ln>
            <a:effectLst/>
          </c:spPr>
          <c:invertIfNegative val="0"/>
          <c:cat>
            <c:strRef>
              <c:f>ChartData!$J$657:$J$668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ChartData!$K$657:$K$668</c:f>
              <c:numCache>
                <c:formatCode>0.0</c:formatCode>
                <c:ptCount val="12"/>
                <c:pt idx="0">
                  <c:v>6.1</c:v>
                </c:pt>
                <c:pt idx="1">
                  <c:v>17</c:v>
                </c:pt>
                <c:pt idx="2">
                  <c:v>15.5</c:v>
                </c:pt>
                <c:pt idx="3">
                  <c:v>20.5</c:v>
                </c:pt>
                <c:pt idx="4">
                  <c:v>23.6</c:v>
                </c:pt>
                <c:pt idx="5">
                  <c:v>18.600000000000001</c:v>
                </c:pt>
                <c:pt idx="6">
                  <c:v>21.7</c:v>
                </c:pt>
                <c:pt idx="7">
                  <c:v>22</c:v>
                </c:pt>
                <c:pt idx="8">
                  <c:v>22.1</c:v>
                </c:pt>
                <c:pt idx="9">
                  <c:v>20.6</c:v>
                </c:pt>
                <c:pt idx="10">
                  <c:v>14.4</c:v>
                </c:pt>
                <c:pt idx="11">
                  <c:v>17.5</c:v>
                </c:pt>
              </c:numCache>
            </c:numRef>
          </c:val>
          <c:extLst>
            <c:ext xmlns:c16="http://schemas.microsoft.com/office/drawing/2014/chart" uri="{C3380CC4-5D6E-409C-BE32-E72D297353CC}">
              <c16:uniqueId val="{00000000-80F0-47E8-838C-05C856BDB927}"/>
            </c:ext>
          </c:extLst>
        </c:ser>
        <c:ser>
          <c:idx val="1"/>
          <c:order val="1"/>
          <c:tx>
            <c:strRef>
              <c:f>ChartData!$L$656</c:f>
              <c:strCache>
                <c:ptCount val="1"/>
                <c:pt idx="0">
                  <c:v>2019-20</c:v>
                </c:pt>
              </c:strCache>
            </c:strRef>
          </c:tx>
          <c:spPr>
            <a:solidFill>
              <a:schemeClr val="accent5">
                <a:lumMod val="40000"/>
                <a:lumOff val="60000"/>
              </a:schemeClr>
            </a:solidFill>
            <a:ln>
              <a:noFill/>
            </a:ln>
            <a:effectLst/>
          </c:spPr>
          <c:invertIfNegative val="0"/>
          <c:cat>
            <c:strRef>
              <c:f>ChartData!$J$657:$J$668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ChartData!$L$657:$L$668</c:f>
              <c:numCache>
                <c:formatCode>0.0</c:formatCode>
                <c:ptCount val="12"/>
                <c:pt idx="0">
                  <c:v>16.899999999999999</c:v>
                </c:pt>
                <c:pt idx="1">
                  <c:v>16</c:v>
                </c:pt>
                <c:pt idx="2">
                  <c:v>14.9</c:v>
                </c:pt>
                <c:pt idx="3">
                  <c:v>20.100000000000001</c:v>
                </c:pt>
                <c:pt idx="4">
                  <c:v>21.5</c:v>
                </c:pt>
                <c:pt idx="5">
                  <c:v>18.8</c:v>
                </c:pt>
                <c:pt idx="6">
                  <c:v>23.6</c:v>
                </c:pt>
                <c:pt idx="7">
                  <c:v>18</c:v>
                </c:pt>
                <c:pt idx="8">
                  <c:v>30.5</c:v>
                </c:pt>
                <c:pt idx="9">
                  <c:v>15</c:v>
                </c:pt>
                <c:pt idx="10">
                  <c:v>19.399999999999999</c:v>
                </c:pt>
                <c:pt idx="11">
                  <c:v>18.100000000000001</c:v>
                </c:pt>
              </c:numCache>
            </c:numRef>
          </c:val>
          <c:extLst>
            <c:ext xmlns:c16="http://schemas.microsoft.com/office/drawing/2014/chart" uri="{C3380CC4-5D6E-409C-BE32-E72D297353CC}">
              <c16:uniqueId val="{00000001-80F0-47E8-838C-05C856BDB927}"/>
            </c:ext>
          </c:extLst>
        </c:ser>
        <c:ser>
          <c:idx val="2"/>
          <c:order val="2"/>
          <c:tx>
            <c:strRef>
              <c:f>ChartData!$M$656</c:f>
              <c:strCache>
                <c:ptCount val="1"/>
                <c:pt idx="0">
                  <c:v>2020-21</c:v>
                </c:pt>
              </c:strCache>
            </c:strRef>
          </c:tx>
          <c:spPr>
            <a:solidFill>
              <a:schemeClr val="accent4">
                <a:lumMod val="50000"/>
              </a:schemeClr>
            </a:solidFill>
            <a:ln>
              <a:noFill/>
            </a:ln>
            <a:effectLst/>
          </c:spPr>
          <c:invertIfNegative val="0"/>
          <c:cat>
            <c:strRef>
              <c:f>ChartData!$J$657:$J$668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ChartData!$M$657:$M$668</c:f>
              <c:numCache>
                <c:formatCode>0.0</c:formatCode>
                <c:ptCount val="12"/>
                <c:pt idx="0">
                  <c:v>9.4</c:v>
                </c:pt>
                <c:pt idx="1">
                  <c:v>9.1</c:v>
                </c:pt>
                <c:pt idx="2">
                  <c:v>8.5</c:v>
                </c:pt>
                <c:pt idx="3">
                  <c:v>10.9</c:v>
                </c:pt>
                <c:pt idx="4">
                  <c:v>12.1</c:v>
                </c:pt>
                <c:pt idx="5">
                  <c:v>14.5</c:v>
                </c:pt>
                <c:pt idx="6">
                  <c:v>17.600000000000001</c:v>
                </c:pt>
                <c:pt idx="7">
                  <c:v>23</c:v>
                </c:pt>
                <c:pt idx="8">
                  <c:v>29.6</c:v>
                </c:pt>
                <c:pt idx="9">
                  <c:v>15.5</c:v>
                </c:pt>
                <c:pt idx="10">
                  <c:v>21</c:v>
                </c:pt>
                <c:pt idx="11">
                  <c:v>30.6</c:v>
                </c:pt>
              </c:numCache>
            </c:numRef>
          </c:val>
          <c:extLst>
            <c:ext xmlns:c16="http://schemas.microsoft.com/office/drawing/2014/chart" uri="{C3380CC4-5D6E-409C-BE32-E72D297353CC}">
              <c16:uniqueId val="{00000002-80F0-47E8-838C-05C856BDB927}"/>
            </c:ext>
          </c:extLst>
        </c:ser>
        <c:ser>
          <c:idx val="3"/>
          <c:order val="3"/>
          <c:tx>
            <c:strRef>
              <c:f>ChartData!$N$656</c:f>
              <c:strCache>
                <c:ptCount val="1"/>
                <c:pt idx="0">
                  <c:v>2020-22</c:v>
                </c:pt>
              </c:strCache>
            </c:strRef>
          </c:tx>
          <c:spPr>
            <a:solidFill>
              <a:srgbClr val="272262"/>
            </a:solidFill>
            <a:ln>
              <a:noFill/>
            </a:ln>
            <a:effectLst/>
          </c:spPr>
          <c:invertIfNegative val="0"/>
          <c:val>
            <c:numRef>
              <c:f>ChartData!$N$657:$N$662</c:f>
              <c:numCache>
                <c:formatCode>0.0</c:formatCode>
                <c:ptCount val="6"/>
                <c:pt idx="0">
                  <c:v>41</c:v>
                </c:pt>
                <c:pt idx="1">
                  <c:v>22.4</c:v>
                </c:pt>
                <c:pt idx="2">
                  <c:v>28</c:v>
                </c:pt>
                <c:pt idx="3">
                  <c:v>38.200000000000003</c:v>
                </c:pt>
                <c:pt idx="4">
                  <c:v>28.9</c:v>
                </c:pt>
                <c:pt idx="5">
                  <c:v>34.6</c:v>
                </c:pt>
              </c:numCache>
            </c:numRef>
          </c:val>
          <c:extLst>
            <c:ext xmlns:c16="http://schemas.microsoft.com/office/drawing/2014/chart" uri="{C3380CC4-5D6E-409C-BE32-E72D297353CC}">
              <c16:uniqueId val="{00000003-80F0-47E8-838C-05C856BDB927}"/>
            </c:ext>
          </c:extLst>
        </c:ser>
        <c:dLbls>
          <c:showLegendKey val="0"/>
          <c:showVal val="0"/>
          <c:showCatName val="0"/>
          <c:showSerName val="0"/>
          <c:showPercent val="0"/>
          <c:showBubbleSize val="0"/>
        </c:dLbls>
        <c:gapWidth val="50"/>
        <c:axId val="770958368"/>
        <c:axId val="770964272"/>
      </c:barChart>
      <c:valAx>
        <c:axId val="770964272"/>
        <c:scaling>
          <c:orientation val="minMax"/>
          <c:max val="45"/>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ChartData!$K$653</c:f>
              <c:strCache>
                <c:ptCount val="1"/>
                <c:pt idx="0">
                  <c:v>Month</c:v>
                </c:pt>
              </c:strCache>
            </c:strRef>
          </c:tx>
          <c:layout>
            <c:manualLayout>
              <c:xMode val="edge"/>
              <c:yMode val="edge"/>
              <c:x val="0.49474937851127443"/>
              <c:y val="0.8212579810502410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3962958805302087"/>
          <c:y val="0.1533979518793917"/>
          <c:w val="0.57648219125358824"/>
          <c:h val="9.973071547874697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857037975148217E-2"/>
          <c:y val="0.29270276896858033"/>
          <c:w val="0.90598792283831642"/>
          <c:h val="0.36752822471162183"/>
        </c:manualLayout>
      </c:layout>
      <c:lineChart>
        <c:grouping val="standard"/>
        <c:varyColors val="0"/>
        <c:ser>
          <c:idx val="0"/>
          <c:order val="0"/>
          <c:tx>
            <c:strRef>
              <c:f>ChartData!$L$383</c:f>
              <c:strCache>
                <c:ptCount val="1"/>
                <c:pt idx="0">
                  <c:v>Up to and including £180,000</c:v>
                </c:pt>
              </c:strCache>
            </c:strRef>
          </c:tx>
          <c:spPr>
            <a:ln w="28575" cap="rnd">
              <a:solidFill>
                <a:schemeClr val="accent5">
                  <a:lumMod val="20000"/>
                  <a:lumOff val="80000"/>
                </a:schemeClr>
              </a:solidFill>
              <a:round/>
            </a:ln>
            <a:effectLst/>
          </c:spPr>
          <c:marker>
            <c:symbol val="none"/>
          </c:marker>
          <c:dLbls>
            <c:delete val="1"/>
          </c:dLbls>
          <c:cat>
            <c:multiLvlStrRef>
              <c:f>ChartData!$J$384:$K$397</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c:v>
                  </c:pt>
                  <c:pt idx="13">
                    <c:v>Q2 (p)</c:v>
                  </c:pt>
                </c:lvl>
                <c:lvl>
                  <c:pt idx="0">
                    <c:v>2018-19</c:v>
                  </c:pt>
                  <c:pt idx="4">
                    <c:v>2019-20</c:v>
                  </c:pt>
                  <c:pt idx="8">
                    <c:v>2020-21</c:v>
                  </c:pt>
                  <c:pt idx="12">
                    <c:v>21-22</c:v>
                  </c:pt>
                </c:lvl>
              </c:multiLvlStrCache>
            </c:multiLvlStrRef>
          </c:cat>
          <c:val>
            <c:numRef>
              <c:f>ChartData!$L$384:$L$397</c:f>
              <c:numCache>
                <c:formatCode>#,##0.0</c:formatCode>
                <c:ptCount val="14"/>
                <c:pt idx="0">
                  <c:v>7</c:v>
                </c:pt>
                <c:pt idx="1">
                  <c:v>6.9</c:v>
                </c:pt>
                <c:pt idx="2">
                  <c:v>7.3</c:v>
                </c:pt>
                <c:pt idx="3">
                  <c:v>6.2</c:v>
                </c:pt>
                <c:pt idx="4">
                  <c:v>6.7</c:v>
                </c:pt>
                <c:pt idx="5">
                  <c:v>7.3</c:v>
                </c:pt>
                <c:pt idx="6">
                  <c:v>7.2</c:v>
                </c:pt>
                <c:pt idx="7">
                  <c:v>6.4</c:v>
                </c:pt>
                <c:pt idx="8">
                  <c:v>3</c:v>
                </c:pt>
                <c:pt idx="9">
                  <c:v>5.2</c:v>
                </c:pt>
                <c:pt idx="10">
                  <c:v>7.9</c:v>
                </c:pt>
                <c:pt idx="11">
                  <c:v>9.6999999999999993</c:v>
                </c:pt>
                <c:pt idx="12">
                  <c:v>11.1</c:v>
                </c:pt>
                <c:pt idx="13">
                  <c:v>9.9</c:v>
                </c:pt>
              </c:numCache>
            </c:numRef>
          </c:val>
          <c:smooth val="0"/>
          <c:extLst>
            <c:ext xmlns:c16="http://schemas.microsoft.com/office/drawing/2014/chart" uri="{C3380CC4-5D6E-409C-BE32-E72D297353CC}">
              <c16:uniqueId val="{00000000-12BF-4845-A96B-67E8BD4428A7}"/>
            </c:ext>
          </c:extLst>
        </c:ser>
        <c:ser>
          <c:idx val="1"/>
          <c:order val="1"/>
          <c:tx>
            <c:strRef>
              <c:f>ChartData!$M$383</c:f>
              <c:strCache>
                <c:ptCount val="1"/>
                <c:pt idx="0">
                  <c:v>£180,001 - £250,000</c:v>
                </c:pt>
              </c:strCache>
            </c:strRef>
          </c:tx>
          <c:spPr>
            <a:ln w="28575" cap="rnd">
              <a:solidFill>
                <a:schemeClr val="accent5">
                  <a:lumMod val="40000"/>
                  <a:lumOff val="60000"/>
                </a:schemeClr>
              </a:solidFill>
              <a:round/>
            </a:ln>
            <a:effectLst/>
          </c:spPr>
          <c:marker>
            <c:symbol val="none"/>
          </c:marker>
          <c:dLbls>
            <c:delete val="1"/>
          </c:dLbls>
          <c:cat>
            <c:multiLvlStrRef>
              <c:f>ChartData!$J$384:$K$397</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c:v>
                  </c:pt>
                  <c:pt idx="13">
                    <c:v>Q2 (p)</c:v>
                  </c:pt>
                </c:lvl>
                <c:lvl>
                  <c:pt idx="0">
                    <c:v>2018-19</c:v>
                  </c:pt>
                  <c:pt idx="4">
                    <c:v>2019-20</c:v>
                  </c:pt>
                  <c:pt idx="8">
                    <c:v>2020-21</c:v>
                  </c:pt>
                  <c:pt idx="12">
                    <c:v>21-22</c:v>
                  </c:pt>
                </c:lvl>
              </c:multiLvlStrCache>
            </c:multiLvlStrRef>
          </c:cat>
          <c:val>
            <c:numRef>
              <c:f>ChartData!$M$384:$M$397</c:f>
              <c:numCache>
                <c:formatCode>#,##0.0</c:formatCode>
                <c:ptCount val="14"/>
                <c:pt idx="0">
                  <c:v>4.9000000000000004</c:v>
                </c:pt>
                <c:pt idx="1">
                  <c:v>5.8</c:v>
                </c:pt>
                <c:pt idx="2">
                  <c:v>6</c:v>
                </c:pt>
                <c:pt idx="3">
                  <c:v>4.4000000000000004</c:v>
                </c:pt>
                <c:pt idx="4">
                  <c:v>5.0999999999999996</c:v>
                </c:pt>
                <c:pt idx="5">
                  <c:v>6.3</c:v>
                </c:pt>
                <c:pt idx="6">
                  <c:v>6.4</c:v>
                </c:pt>
                <c:pt idx="7">
                  <c:v>4.9000000000000004</c:v>
                </c:pt>
                <c:pt idx="8">
                  <c:v>2.5</c:v>
                </c:pt>
                <c:pt idx="9">
                  <c:v>2.6</c:v>
                </c:pt>
                <c:pt idx="10">
                  <c:v>3.9</c:v>
                </c:pt>
                <c:pt idx="11">
                  <c:v>4.5999999999999996</c:v>
                </c:pt>
                <c:pt idx="12">
                  <c:v>5.6</c:v>
                </c:pt>
                <c:pt idx="13">
                  <c:v>8.1</c:v>
                </c:pt>
              </c:numCache>
            </c:numRef>
          </c:val>
          <c:smooth val="0"/>
          <c:extLst>
            <c:ext xmlns:c16="http://schemas.microsoft.com/office/drawing/2014/chart" uri="{C3380CC4-5D6E-409C-BE32-E72D297353CC}">
              <c16:uniqueId val="{00000001-12BF-4845-A96B-67E8BD4428A7}"/>
            </c:ext>
          </c:extLst>
        </c:ser>
        <c:ser>
          <c:idx val="2"/>
          <c:order val="2"/>
          <c:tx>
            <c:strRef>
              <c:f>ChartData!$N$383</c:f>
              <c:strCache>
                <c:ptCount val="1"/>
                <c:pt idx="0">
                  <c:v>£250,001 - 400,000</c:v>
                </c:pt>
              </c:strCache>
            </c:strRef>
          </c:tx>
          <c:spPr>
            <a:ln w="28575" cap="rnd">
              <a:solidFill>
                <a:schemeClr val="accent4">
                  <a:lumMod val="50000"/>
                </a:schemeClr>
              </a:solidFill>
              <a:round/>
            </a:ln>
            <a:effectLst/>
          </c:spPr>
          <c:marker>
            <c:symbol val="none"/>
          </c:marker>
          <c:dLbls>
            <c:delete val="1"/>
          </c:dLbls>
          <c:cat>
            <c:multiLvlStrRef>
              <c:f>ChartData!$J$384:$K$397</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c:v>
                  </c:pt>
                  <c:pt idx="13">
                    <c:v>Q2 (p)</c:v>
                  </c:pt>
                </c:lvl>
                <c:lvl>
                  <c:pt idx="0">
                    <c:v>2018-19</c:v>
                  </c:pt>
                  <c:pt idx="4">
                    <c:v>2019-20</c:v>
                  </c:pt>
                  <c:pt idx="8">
                    <c:v>2020-21</c:v>
                  </c:pt>
                  <c:pt idx="12">
                    <c:v>21-22</c:v>
                  </c:pt>
                </c:lvl>
              </c:multiLvlStrCache>
            </c:multiLvlStrRef>
          </c:cat>
          <c:val>
            <c:numRef>
              <c:f>ChartData!$N$384:$N$397</c:f>
              <c:numCache>
                <c:formatCode>#,##0.0</c:formatCode>
                <c:ptCount val="14"/>
                <c:pt idx="0">
                  <c:v>10.8</c:v>
                </c:pt>
                <c:pt idx="1">
                  <c:v>14.2</c:v>
                </c:pt>
                <c:pt idx="2">
                  <c:v>15</c:v>
                </c:pt>
                <c:pt idx="3">
                  <c:v>10.5</c:v>
                </c:pt>
                <c:pt idx="4">
                  <c:v>12.5</c:v>
                </c:pt>
                <c:pt idx="5">
                  <c:v>14.5</c:v>
                </c:pt>
                <c:pt idx="6">
                  <c:v>15.8</c:v>
                </c:pt>
                <c:pt idx="7">
                  <c:v>11.5</c:v>
                </c:pt>
                <c:pt idx="8">
                  <c:v>5.2</c:v>
                </c:pt>
                <c:pt idx="9">
                  <c:v>8.1999999999999993</c:v>
                </c:pt>
                <c:pt idx="10">
                  <c:v>15.6</c:v>
                </c:pt>
                <c:pt idx="11">
                  <c:v>15.1</c:v>
                </c:pt>
                <c:pt idx="12">
                  <c:v>19.8</c:v>
                </c:pt>
                <c:pt idx="13">
                  <c:v>20.7</c:v>
                </c:pt>
              </c:numCache>
            </c:numRef>
          </c:val>
          <c:smooth val="0"/>
          <c:extLst>
            <c:ext xmlns:c16="http://schemas.microsoft.com/office/drawing/2014/chart" uri="{C3380CC4-5D6E-409C-BE32-E72D297353CC}">
              <c16:uniqueId val="{00000002-12BF-4845-A96B-67E8BD4428A7}"/>
            </c:ext>
          </c:extLst>
        </c:ser>
        <c:ser>
          <c:idx val="3"/>
          <c:order val="3"/>
          <c:tx>
            <c:strRef>
              <c:f>ChartData!$O$383</c:f>
              <c:strCache>
                <c:ptCount val="1"/>
                <c:pt idx="0">
                  <c:v>Over £400,000</c:v>
                </c:pt>
              </c:strCache>
            </c:strRef>
          </c:tx>
          <c:spPr>
            <a:ln w="28575" cap="rnd">
              <a:solidFill>
                <a:srgbClr val="272262"/>
              </a:solidFill>
              <a:round/>
            </a:ln>
            <a:effectLst/>
          </c:spPr>
          <c:marker>
            <c:symbol val="none"/>
          </c:marker>
          <c:dLbls>
            <c:delete val="1"/>
          </c:dLbls>
          <c:cat>
            <c:multiLvlStrRef>
              <c:f>ChartData!$J$384:$K$397</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c:v>
                  </c:pt>
                  <c:pt idx="13">
                    <c:v>Q2 (p)</c:v>
                  </c:pt>
                </c:lvl>
                <c:lvl>
                  <c:pt idx="0">
                    <c:v>2018-19</c:v>
                  </c:pt>
                  <c:pt idx="4">
                    <c:v>2019-20</c:v>
                  </c:pt>
                  <c:pt idx="8">
                    <c:v>2020-21</c:v>
                  </c:pt>
                  <c:pt idx="12">
                    <c:v>21-22</c:v>
                  </c:pt>
                </c:lvl>
              </c:multiLvlStrCache>
            </c:multiLvlStrRef>
          </c:cat>
          <c:val>
            <c:numRef>
              <c:f>ChartData!$O$384:$O$397</c:f>
              <c:numCache>
                <c:formatCode>#,##0.0</c:formatCode>
                <c:ptCount val="14"/>
                <c:pt idx="0">
                  <c:v>8.8000000000000007</c:v>
                </c:pt>
                <c:pt idx="1">
                  <c:v>14</c:v>
                </c:pt>
                <c:pt idx="2">
                  <c:v>15.2</c:v>
                </c:pt>
                <c:pt idx="3">
                  <c:v>9.4</c:v>
                </c:pt>
                <c:pt idx="4">
                  <c:v>10.4</c:v>
                </c:pt>
                <c:pt idx="5">
                  <c:v>15.1</c:v>
                </c:pt>
                <c:pt idx="6">
                  <c:v>15.2</c:v>
                </c:pt>
                <c:pt idx="7">
                  <c:v>13</c:v>
                </c:pt>
                <c:pt idx="8">
                  <c:v>6.4</c:v>
                </c:pt>
                <c:pt idx="9">
                  <c:v>11.8</c:v>
                </c:pt>
                <c:pt idx="10">
                  <c:v>24.8</c:v>
                </c:pt>
                <c:pt idx="11">
                  <c:v>27.7</c:v>
                </c:pt>
                <c:pt idx="12">
                  <c:v>32.5</c:v>
                </c:pt>
                <c:pt idx="13">
                  <c:v>34.9</c:v>
                </c:pt>
              </c:numCache>
            </c:numRef>
          </c:val>
          <c:smooth val="0"/>
          <c:extLst>
            <c:ext xmlns:c16="http://schemas.microsoft.com/office/drawing/2014/chart" uri="{C3380CC4-5D6E-409C-BE32-E72D297353CC}">
              <c16:uniqueId val="{00000003-12BF-4845-A96B-67E8BD4428A7}"/>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valAx>
      <c:catAx>
        <c:axId val="770958368"/>
        <c:scaling>
          <c:orientation val="minMax"/>
        </c:scaling>
        <c:delete val="0"/>
        <c:axPos val="b"/>
        <c:title>
          <c:tx>
            <c:strRef>
              <c:f>ChartData!$K$381</c:f>
              <c:strCache>
                <c:ptCount val="1"/>
                <c:pt idx="0">
                  <c:v>Quarter the transaction was effective</c:v>
                </c:pt>
              </c:strCache>
            </c:strRef>
          </c:tx>
          <c:layout>
            <c:manualLayout>
              <c:xMode val="edge"/>
              <c:yMode val="edge"/>
              <c:x val="0.41101297652478752"/>
              <c:y val="0.7801924370132264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2058715562652558"/>
          <c:y val="0.10503183764988222"/>
          <c:w val="0.44744294428570391"/>
          <c:h val="0.17430956658748434"/>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90257320060306"/>
          <c:y val="0.31910693313460481"/>
          <c:w val="0.86742815006260521"/>
          <c:h val="0.39965780714085247"/>
        </c:manualLayout>
      </c:layout>
      <c:lineChart>
        <c:grouping val="standard"/>
        <c:varyColors val="0"/>
        <c:ser>
          <c:idx val="0"/>
          <c:order val="0"/>
          <c:tx>
            <c:strRef>
              <c:f>ChartData!$L$352</c:f>
              <c:strCache>
                <c:ptCount val="1"/>
                <c:pt idx="0">
                  <c:v>Up to and including £180,000</c:v>
                </c:pt>
              </c:strCache>
            </c:strRef>
          </c:tx>
          <c:spPr>
            <a:ln w="28575" cap="rnd">
              <a:solidFill>
                <a:schemeClr val="accent5">
                  <a:lumMod val="20000"/>
                  <a:lumOff val="80000"/>
                </a:schemeClr>
              </a:solidFill>
              <a:round/>
            </a:ln>
            <a:effectLst/>
          </c:spPr>
          <c:marker>
            <c:symbol val="none"/>
          </c:marker>
          <c:dLbls>
            <c:delete val="1"/>
          </c:dLbls>
          <c:cat>
            <c:multiLvlStrRef>
              <c:f>ChartData!$J$353:$K$366</c:f>
              <c:multiLvlStrCache>
                <c:ptCount val="14"/>
                <c:lvl>
                  <c:pt idx="0">
                    <c:v>Q1</c:v>
                  </c:pt>
                  <c:pt idx="1">
                    <c:v>Q2</c:v>
                  </c:pt>
                  <c:pt idx="2">
                    <c:v>Q3</c:v>
                  </c:pt>
                  <c:pt idx="3">
                    <c:v>Q4</c:v>
                  </c:pt>
                  <c:pt idx="4">
                    <c:v>Q1</c:v>
                  </c:pt>
                  <c:pt idx="5">
                    <c:v>Q2</c:v>
                  </c:pt>
                  <c:pt idx="6">
                    <c:v>Q3</c:v>
                  </c:pt>
                  <c:pt idx="7">
                    <c:v>Q4</c:v>
                  </c:pt>
                  <c:pt idx="8">
                    <c:v>Q1</c:v>
                  </c:pt>
                  <c:pt idx="9">
                    <c:v>Q2</c:v>
                  </c:pt>
                  <c:pt idx="10">
                    <c:v>Q3</c:v>
                  </c:pt>
                  <c:pt idx="11">
                    <c:v>Q4 </c:v>
                  </c:pt>
                  <c:pt idx="12">
                    <c:v>Q1 (r)</c:v>
                  </c:pt>
                  <c:pt idx="13">
                    <c:v>Q2 (p)</c:v>
                  </c:pt>
                </c:lvl>
                <c:lvl>
                  <c:pt idx="0">
                    <c:v>2018-19</c:v>
                  </c:pt>
                  <c:pt idx="4">
                    <c:v>2019-20</c:v>
                  </c:pt>
                  <c:pt idx="8">
                    <c:v>2020-21</c:v>
                  </c:pt>
                  <c:pt idx="12">
                    <c:v>21-22</c:v>
                  </c:pt>
                </c:lvl>
              </c:multiLvlStrCache>
            </c:multiLvlStrRef>
          </c:cat>
          <c:val>
            <c:numRef>
              <c:f>ChartData!$L$353:$L$366</c:f>
              <c:numCache>
                <c:formatCode>#,##0</c:formatCode>
                <c:ptCount val="14"/>
                <c:pt idx="0">
                  <c:v>8750</c:v>
                </c:pt>
                <c:pt idx="1">
                  <c:v>9210</c:v>
                </c:pt>
                <c:pt idx="2">
                  <c:v>9850</c:v>
                </c:pt>
                <c:pt idx="3">
                  <c:v>7790</c:v>
                </c:pt>
                <c:pt idx="4">
                  <c:v>8350</c:v>
                </c:pt>
                <c:pt idx="5">
                  <c:v>9170</c:v>
                </c:pt>
                <c:pt idx="6">
                  <c:v>9080</c:v>
                </c:pt>
                <c:pt idx="7">
                  <c:v>7440</c:v>
                </c:pt>
                <c:pt idx="8">
                  <c:v>4020</c:v>
                </c:pt>
                <c:pt idx="9">
                  <c:v>5780</c:v>
                </c:pt>
                <c:pt idx="10">
                  <c:v>8880</c:v>
                </c:pt>
                <c:pt idx="11">
                  <c:v>7760</c:v>
                </c:pt>
                <c:pt idx="12">
                  <c:v>8550</c:v>
                </c:pt>
                <c:pt idx="13">
                  <c:v>8170</c:v>
                </c:pt>
              </c:numCache>
            </c:numRef>
          </c:val>
          <c:smooth val="0"/>
          <c:extLst>
            <c:ext xmlns:c16="http://schemas.microsoft.com/office/drawing/2014/chart" uri="{C3380CC4-5D6E-409C-BE32-E72D297353CC}">
              <c16:uniqueId val="{00000000-0DDD-4955-8214-5593C689BBE8}"/>
            </c:ext>
          </c:extLst>
        </c:ser>
        <c:ser>
          <c:idx val="1"/>
          <c:order val="1"/>
          <c:tx>
            <c:strRef>
              <c:f>ChartData!$M$352</c:f>
              <c:strCache>
                <c:ptCount val="1"/>
                <c:pt idx="0">
                  <c:v>£180,001 - £250,000</c:v>
                </c:pt>
              </c:strCache>
            </c:strRef>
          </c:tx>
          <c:spPr>
            <a:ln w="28575" cap="rnd">
              <a:solidFill>
                <a:schemeClr val="accent5">
                  <a:lumMod val="40000"/>
                  <a:lumOff val="60000"/>
                </a:schemeClr>
              </a:solidFill>
              <a:round/>
            </a:ln>
            <a:effectLst/>
          </c:spPr>
          <c:marker>
            <c:symbol val="none"/>
          </c:marker>
          <c:dLbls>
            <c:delete val="1"/>
          </c:dLbls>
          <c:cat>
            <c:multiLvlStrRef>
              <c:f>ChartData!$J$353:$K$366</c:f>
              <c:multiLvlStrCache>
                <c:ptCount val="14"/>
                <c:lvl>
                  <c:pt idx="0">
                    <c:v>Q1</c:v>
                  </c:pt>
                  <c:pt idx="1">
                    <c:v>Q2</c:v>
                  </c:pt>
                  <c:pt idx="2">
                    <c:v>Q3</c:v>
                  </c:pt>
                  <c:pt idx="3">
                    <c:v>Q4</c:v>
                  </c:pt>
                  <c:pt idx="4">
                    <c:v>Q1</c:v>
                  </c:pt>
                  <c:pt idx="5">
                    <c:v>Q2</c:v>
                  </c:pt>
                  <c:pt idx="6">
                    <c:v>Q3</c:v>
                  </c:pt>
                  <c:pt idx="7">
                    <c:v>Q4</c:v>
                  </c:pt>
                  <c:pt idx="8">
                    <c:v>Q1</c:v>
                  </c:pt>
                  <c:pt idx="9">
                    <c:v>Q2</c:v>
                  </c:pt>
                  <c:pt idx="10">
                    <c:v>Q3</c:v>
                  </c:pt>
                  <c:pt idx="11">
                    <c:v>Q4 </c:v>
                  </c:pt>
                  <c:pt idx="12">
                    <c:v>Q1 (r)</c:v>
                  </c:pt>
                  <c:pt idx="13">
                    <c:v>Q2 (p)</c:v>
                  </c:pt>
                </c:lvl>
                <c:lvl>
                  <c:pt idx="0">
                    <c:v>2018-19</c:v>
                  </c:pt>
                  <c:pt idx="4">
                    <c:v>2019-20</c:v>
                  </c:pt>
                  <c:pt idx="8">
                    <c:v>2020-21</c:v>
                  </c:pt>
                  <c:pt idx="12">
                    <c:v>21-22</c:v>
                  </c:pt>
                </c:lvl>
              </c:multiLvlStrCache>
            </c:multiLvlStrRef>
          </c:cat>
          <c:val>
            <c:numRef>
              <c:f>ChartData!$M$353:$M$366</c:f>
              <c:numCache>
                <c:formatCode>#,##0</c:formatCode>
                <c:ptCount val="14"/>
                <c:pt idx="0">
                  <c:v>2370</c:v>
                </c:pt>
                <c:pt idx="1">
                  <c:v>2800</c:v>
                </c:pt>
                <c:pt idx="2">
                  <c:v>2960</c:v>
                </c:pt>
                <c:pt idx="3">
                  <c:v>2050</c:v>
                </c:pt>
                <c:pt idx="4">
                  <c:v>2440</c:v>
                </c:pt>
                <c:pt idx="5">
                  <c:v>2900</c:v>
                </c:pt>
                <c:pt idx="6">
                  <c:v>2990</c:v>
                </c:pt>
                <c:pt idx="7">
                  <c:v>2170</c:v>
                </c:pt>
                <c:pt idx="8">
                  <c:v>1210</c:v>
                </c:pt>
                <c:pt idx="9">
                  <c:v>1970</c:v>
                </c:pt>
                <c:pt idx="10">
                  <c:v>3530</c:v>
                </c:pt>
                <c:pt idx="11">
                  <c:v>3050</c:v>
                </c:pt>
                <c:pt idx="12">
                  <c:v>3850</c:v>
                </c:pt>
                <c:pt idx="13">
                  <c:v>2900</c:v>
                </c:pt>
              </c:numCache>
            </c:numRef>
          </c:val>
          <c:smooth val="0"/>
          <c:extLst>
            <c:ext xmlns:c16="http://schemas.microsoft.com/office/drawing/2014/chart" uri="{C3380CC4-5D6E-409C-BE32-E72D297353CC}">
              <c16:uniqueId val="{00000001-0DDD-4955-8214-5593C689BBE8}"/>
            </c:ext>
          </c:extLst>
        </c:ser>
        <c:ser>
          <c:idx val="2"/>
          <c:order val="2"/>
          <c:tx>
            <c:strRef>
              <c:f>ChartData!$N$352</c:f>
              <c:strCache>
                <c:ptCount val="1"/>
                <c:pt idx="0">
                  <c:v>£250,001 - 400,000</c:v>
                </c:pt>
              </c:strCache>
            </c:strRef>
          </c:tx>
          <c:spPr>
            <a:ln w="28575" cap="rnd">
              <a:solidFill>
                <a:schemeClr val="accent4">
                  <a:lumMod val="50000"/>
                </a:schemeClr>
              </a:solidFill>
              <a:round/>
            </a:ln>
            <a:effectLst/>
          </c:spPr>
          <c:marker>
            <c:symbol val="none"/>
          </c:marker>
          <c:dLbls>
            <c:delete val="1"/>
          </c:dLbls>
          <c:cat>
            <c:multiLvlStrRef>
              <c:f>ChartData!$J$353:$K$366</c:f>
              <c:multiLvlStrCache>
                <c:ptCount val="14"/>
                <c:lvl>
                  <c:pt idx="0">
                    <c:v>Q1</c:v>
                  </c:pt>
                  <c:pt idx="1">
                    <c:v>Q2</c:v>
                  </c:pt>
                  <c:pt idx="2">
                    <c:v>Q3</c:v>
                  </c:pt>
                  <c:pt idx="3">
                    <c:v>Q4</c:v>
                  </c:pt>
                  <c:pt idx="4">
                    <c:v>Q1</c:v>
                  </c:pt>
                  <c:pt idx="5">
                    <c:v>Q2</c:v>
                  </c:pt>
                  <c:pt idx="6">
                    <c:v>Q3</c:v>
                  </c:pt>
                  <c:pt idx="7">
                    <c:v>Q4</c:v>
                  </c:pt>
                  <c:pt idx="8">
                    <c:v>Q1</c:v>
                  </c:pt>
                  <c:pt idx="9">
                    <c:v>Q2</c:v>
                  </c:pt>
                  <c:pt idx="10">
                    <c:v>Q3</c:v>
                  </c:pt>
                  <c:pt idx="11">
                    <c:v>Q4 </c:v>
                  </c:pt>
                  <c:pt idx="12">
                    <c:v>Q1 (r)</c:v>
                  </c:pt>
                  <c:pt idx="13">
                    <c:v>Q2 (p)</c:v>
                  </c:pt>
                </c:lvl>
                <c:lvl>
                  <c:pt idx="0">
                    <c:v>2018-19</c:v>
                  </c:pt>
                  <c:pt idx="4">
                    <c:v>2019-20</c:v>
                  </c:pt>
                  <c:pt idx="8">
                    <c:v>2020-21</c:v>
                  </c:pt>
                  <c:pt idx="12">
                    <c:v>21-22</c:v>
                  </c:pt>
                </c:lvl>
              </c:multiLvlStrCache>
            </c:multiLvlStrRef>
          </c:cat>
          <c:val>
            <c:numRef>
              <c:f>ChartData!$N$353:$N$366</c:f>
              <c:numCache>
                <c:formatCode>#,##0</c:formatCode>
                <c:ptCount val="14"/>
                <c:pt idx="0">
                  <c:v>1680</c:v>
                </c:pt>
                <c:pt idx="1">
                  <c:v>2170</c:v>
                </c:pt>
                <c:pt idx="2">
                  <c:v>2280</c:v>
                </c:pt>
                <c:pt idx="3">
                  <c:v>1570</c:v>
                </c:pt>
                <c:pt idx="4">
                  <c:v>1950</c:v>
                </c:pt>
                <c:pt idx="5">
                  <c:v>2190</c:v>
                </c:pt>
                <c:pt idx="6">
                  <c:v>2430</c:v>
                </c:pt>
                <c:pt idx="7">
                  <c:v>1720</c:v>
                </c:pt>
                <c:pt idx="8">
                  <c:v>790</c:v>
                </c:pt>
                <c:pt idx="9">
                  <c:v>1680</c:v>
                </c:pt>
                <c:pt idx="10">
                  <c:v>3280</c:v>
                </c:pt>
                <c:pt idx="11">
                  <c:v>3080</c:v>
                </c:pt>
                <c:pt idx="12">
                  <c:v>4030</c:v>
                </c:pt>
                <c:pt idx="13">
                  <c:v>2660</c:v>
                </c:pt>
              </c:numCache>
            </c:numRef>
          </c:val>
          <c:smooth val="0"/>
          <c:extLst>
            <c:ext xmlns:c16="http://schemas.microsoft.com/office/drawing/2014/chart" uri="{C3380CC4-5D6E-409C-BE32-E72D297353CC}">
              <c16:uniqueId val="{00000002-0DDD-4955-8214-5593C689BBE8}"/>
            </c:ext>
          </c:extLst>
        </c:ser>
        <c:ser>
          <c:idx val="3"/>
          <c:order val="3"/>
          <c:tx>
            <c:strRef>
              <c:f>ChartData!$O$352</c:f>
              <c:strCache>
                <c:ptCount val="1"/>
                <c:pt idx="0">
                  <c:v>Over £400,000</c:v>
                </c:pt>
              </c:strCache>
            </c:strRef>
          </c:tx>
          <c:spPr>
            <a:ln w="28575" cap="rnd">
              <a:solidFill>
                <a:srgbClr val="272262"/>
              </a:solidFill>
              <a:round/>
            </a:ln>
            <a:effectLst/>
          </c:spPr>
          <c:marker>
            <c:symbol val="none"/>
          </c:marker>
          <c:dLbls>
            <c:delete val="1"/>
          </c:dLbls>
          <c:cat>
            <c:multiLvlStrRef>
              <c:f>ChartData!$J$353:$K$366</c:f>
              <c:multiLvlStrCache>
                <c:ptCount val="14"/>
                <c:lvl>
                  <c:pt idx="0">
                    <c:v>Q1</c:v>
                  </c:pt>
                  <c:pt idx="1">
                    <c:v>Q2</c:v>
                  </c:pt>
                  <c:pt idx="2">
                    <c:v>Q3</c:v>
                  </c:pt>
                  <c:pt idx="3">
                    <c:v>Q4</c:v>
                  </c:pt>
                  <c:pt idx="4">
                    <c:v>Q1</c:v>
                  </c:pt>
                  <c:pt idx="5">
                    <c:v>Q2</c:v>
                  </c:pt>
                  <c:pt idx="6">
                    <c:v>Q3</c:v>
                  </c:pt>
                  <c:pt idx="7">
                    <c:v>Q4</c:v>
                  </c:pt>
                  <c:pt idx="8">
                    <c:v>Q1</c:v>
                  </c:pt>
                  <c:pt idx="9">
                    <c:v>Q2</c:v>
                  </c:pt>
                  <c:pt idx="10">
                    <c:v>Q3</c:v>
                  </c:pt>
                  <c:pt idx="11">
                    <c:v>Q4 </c:v>
                  </c:pt>
                  <c:pt idx="12">
                    <c:v>Q1 (r)</c:v>
                  </c:pt>
                  <c:pt idx="13">
                    <c:v>Q2 (p)</c:v>
                  </c:pt>
                </c:lvl>
                <c:lvl>
                  <c:pt idx="0">
                    <c:v>2018-19</c:v>
                  </c:pt>
                  <c:pt idx="4">
                    <c:v>2019-20</c:v>
                  </c:pt>
                  <c:pt idx="8">
                    <c:v>2020-21</c:v>
                  </c:pt>
                  <c:pt idx="12">
                    <c:v>21-22</c:v>
                  </c:pt>
                </c:lvl>
              </c:multiLvlStrCache>
            </c:multiLvlStrRef>
          </c:cat>
          <c:val>
            <c:numRef>
              <c:f>ChartData!$O$353:$O$366</c:f>
              <c:numCache>
                <c:formatCode>#,##0</c:formatCode>
                <c:ptCount val="14"/>
                <c:pt idx="0">
                  <c:v>450</c:v>
                </c:pt>
                <c:pt idx="1">
                  <c:v>680</c:v>
                </c:pt>
                <c:pt idx="2">
                  <c:v>680</c:v>
                </c:pt>
                <c:pt idx="3">
                  <c:v>460</c:v>
                </c:pt>
                <c:pt idx="4">
                  <c:v>500</c:v>
                </c:pt>
                <c:pt idx="5">
                  <c:v>680</c:v>
                </c:pt>
                <c:pt idx="6">
                  <c:v>700</c:v>
                </c:pt>
                <c:pt idx="7">
                  <c:v>580</c:v>
                </c:pt>
                <c:pt idx="8">
                  <c:v>260</c:v>
                </c:pt>
                <c:pt idx="9">
                  <c:v>540</c:v>
                </c:pt>
                <c:pt idx="10">
                  <c:v>1120</c:v>
                </c:pt>
                <c:pt idx="11">
                  <c:v>1240</c:v>
                </c:pt>
                <c:pt idx="12">
                  <c:v>1440</c:v>
                </c:pt>
                <c:pt idx="13">
                  <c:v>1220</c:v>
                </c:pt>
              </c:numCache>
            </c:numRef>
          </c:val>
          <c:smooth val="0"/>
          <c:extLst>
            <c:ext xmlns:c16="http://schemas.microsoft.com/office/drawing/2014/chart" uri="{C3380CC4-5D6E-409C-BE32-E72D297353CC}">
              <c16:uniqueId val="{00000003-0DDD-4955-8214-5593C689BBE8}"/>
            </c:ext>
          </c:extLst>
        </c:ser>
        <c:dLbls>
          <c:showLegendKey val="0"/>
          <c:showVal val="1"/>
          <c:showCatName val="0"/>
          <c:showSerName val="0"/>
          <c:showPercent val="0"/>
          <c:showBubbleSize val="0"/>
        </c:dLbls>
        <c:smooth val="0"/>
        <c:axId val="770958368"/>
        <c:axId val="770964272"/>
      </c:lineChart>
      <c:valAx>
        <c:axId val="770964272"/>
        <c:scaling>
          <c:orientation val="minMax"/>
          <c:max val="10000"/>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2000"/>
      </c:valAx>
      <c:catAx>
        <c:axId val="770958368"/>
        <c:scaling>
          <c:orientation val="minMax"/>
        </c:scaling>
        <c:delete val="0"/>
        <c:axPos val="b"/>
        <c:title>
          <c:tx>
            <c:strRef>
              <c:f>ChartData!$K$350</c:f>
              <c:strCache>
                <c:ptCount val="1"/>
                <c:pt idx="0">
                  <c:v>Quarter the transaction was effective</c:v>
                </c:pt>
              </c:strCache>
            </c:strRef>
          </c:tx>
          <c:layout>
            <c:manualLayout>
              <c:xMode val="edge"/>
              <c:yMode val="edge"/>
              <c:x val="0.31150050146170749"/>
              <c:y val="0.843311280724518"/>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5236639550739477"/>
          <c:y val="0.12401126566959016"/>
          <c:w val="0.45285207260176208"/>
          <c:h val="0.1797257475456260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831837453884698"/>
          <c:y val="0.2800698172222143"/>
          <c:w val="0.84837336824156351"/>
          <c:h val="0.44684042659224565"/>
        </c:manualLayout>
      </c:layout>
      <c:lineChart>
        <c:grouping val="standard"/>
        <c:varyColors val="0"/>
        <c:ser>
          <c:idx val="1"/>
          <c:order val="0"/>
          <c:tx>
            <c:strRef>
              <c:f>ChartData!$O$8</c:f>
              <c:strCache>
                <c:ptCount val="1"/>
                <c:pt idx="0">
                  <c:v>2019-20</c:v>
                </c:pt>
              </c:strCache>
            </c:strRef>
          </c:tx>
          <c:spPr>
            <a:ln w="25400" cap="rnd">
              <a:solidFill>
                <a:schemeClr val="accent4">
                  <a:lumMod val="90000"/>
                </a:schemeClr>
              </a:solidFill>
              <a:prstDash val="dash"/>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ChartData!$O$9:$O$60</c:f>
              <c:numCache>
                <c:formatCode>#,##0</c:formatCode>
                <c:ptCount val="52"/>
                <c:pt idx="0">
                  <c:v>1330</c:v>
                </c:pt>
                <c:pt idx="1">
                  <c:v>1210</c:v>
                </c:pt>
                <c:pt idx="2">
                  <c:v>1090</c:v>
                </c:pt>
                <c:pt idx="3">
                  <c:v>860</c:v>
                </c:pt>
                <c:pt idx="4">
                  <c:v>1160</c:v>
                </c:pt>
                <c:pt idx="5">
                  <c:v>890</c:v>
                </c:pt>
                <c:pt idx="6">
                  <c:v>1010</c:v>
                </c:pt>
                <c:pt idx="7">
                  <c:v>1150</c:v>
                </c:pt>
                <c:pt idx="8">
                  <c:v>1000</c:v>
                </c:pt>
                <c:pt idx="9">
                  <c:v>1250</c:v>
                </c:pt>
                <c:pt idx="10">
                  <c:v>1180</c:v>
                </c:pt>
                <c:pt idx="11">
                  <c:v>1120</c:v>
                </c:pt>
                <c:pt idx="12">
                  <c:v>1350</c:v>
                </c:pt>
                <c:pt idx="13">
                  <c:v>1460</c:v>
                </c:pt>
                <c:pt idx="14">
                  <c:v>1240</c:v>
                </c:pt>
                <c:pt idx="15">
                  <c:v>1300</c:v>
                </c:pt>
                <c:pt idx="16">
                  <c:v>1290</c:v>
                </c:pt>
                <c:pt idx="17">
                  <c:v>1340</c:v>
                </c:pt>
                <c:pt idx="18">
                  <c:v>1260</c:v>
                </c:pt>
                <c:pt idx="19">
                  <c:v>1190</c:v>
                </c:pt>
                <c:pt idx="20">
                  <c:v>1260</c:v>
                </c:pt>
                <c:pt idx="21">
                  <c:v>1080</c:v>
                </c:pt>
                <c:pt idx="22">
                  <c:v>1360</c:v>
                </c:pt>
                <c:pt idx="23">
                  <c:v>1190</c:v>
                </c:pt>
                <c:pt idx="24">
                  <c:v>1170</c:v>
                </c:pt>
                <c:pt idx="25">
                  <c:v>1290</c:v>
                </c:pt>
                <c:pt idx="26">
                  <c:v>1330</c:v>
                </c:pt>
                <c:pt idx="27">
                  <c:v>1370</c:v>
                </c:pt>
                <c:pt idx="28">
                  <c:v>1220</c:v>
                </c:pt>
                <c:pt idx="29">
                  <c:v>1300</c:v>
                </c:pt>
                <c:pt idx="30">
                  <c:v>1320</c:v>
                </c:pt>
                <c:pt idx="31">
                  <c:v>1440</c:v>
                </c:pt>
                <c:pt idx="32">
                  <c:v>1130</c:v>
                </c:pt>
                <c:pt idx="33">
                  <c:v>1120</c:v>
                </c:pt>
                <c:pt idx="34">
                  <c:v>1420</c:v>
                </c:pt>
                <c:pt idx="35">
                  <c:v>1530</c:v>
                </c:pt>
                <c:pt idx="36">
                  <c:v>1520</c:v>
                </c:pt>
                <c:pt idx="37">
                  <c:v>2370</c:v>
                </c:pt>
                <c:pt idx="38">
                  <c:v>400</c:v>
                </c:pt>
                <c:pt idx="39">
                  <c:v>450</c:v>
                </c:pt>
                <c:pt idx="40">
                  <c:v>910</c:v>
                </c:pt>
                <c:pt idx="41">
                  <c:v>900</c:v>
                </c:pt>
                <c:pt idx="42">
                  <c:v>910</c:v>
                </c:pt>
                <c:pt idx="43">
                  <c:v>1090</c:v>
                </c:pt>
                <c:pt idx="44">
                  <c:v>1210</c:v>
                </c:pt>
                <c:pt idx="45">
                  <c:v>1040</c:v>
                </c:pt>
                <c:pt idx="46">
                  <c:v>1100</c:v>
                </c:pt>
                <c:pt idx="47">
                  <c:v>1130</c:v>
                </c:pt>
                <c:pt idx="48">
                  <c:v>1120</c:v>
                </c:pt>
                <c:pt idx="49">
                  <c:v>1130</c:v>
                </c:pt>
                <c:pt idx="50">
                  <c:v>1090</c:v>
                </c:pt>
                <c:pt idx="51">
                  <c:v>1190</c:v>
                </c:pt>
              </c:numCache>
            </c:numRef>
          </c:val>
          <c:smooth val="0"/>
          <c:extLst>
            <c:ext xmlns:c16="http://schemas.microsoft.com/office/drawing/2014/chart" uri="{C3380CC4-5D6E-409C-BE32-E72D297353CC}">
              <c16:uniqueId val="{00000000-5129-4498-BDF0-3570918136DC}"/>
            </c:ext>
          </c:extLst>
        </c:ser>
        <c:ser>
          <c:idx val="2"/>
          <c:order val="1"/>
          <c:tx>
            <c:strRef>
              <c:f>ChartData!$M$8</c:f>
              <c:strCache>
                <c:ptCount val="1"/>
                <c:pt idx="0">
                  <c:v>2020-21</c:v>
                </c:pt>
              </c:strCache>
            </c:strRef>
          </c:tx>
          <c:spPr>
            <a:ln w="22225" cap="rnd">
              <a:solidFill>
                <a:schemeClr val="accent4">
                  <a:lumMod val="50000"/>
                </a:schemeClr>
              </a:solidFill>
              <a:round/>
            </a:ln>
            <a:effectLst/>
          </c:spPr>
          <c:marker>
            <c:symbol val="none"/>
          </c:marker>
          <c:cat>
            <c:numRef>
              <c:f>ChartData!$J$9:$J$60</c:f>
              <c:numCache>
                <c:formatCode>d\.m;@</c:formatCode>
                <c:ptCount val="52"/>
                <c:pt idx="0">
                  <c:v>44282</c:v>
                </c:pt>
                <c:pt idx="1">
                  <c:v>44289</c:v>
                </c:pt>
                <c:pt idx="2">
                  <c:v>44296</c:v>
                </c:pt>
                <c:pt idx="3">
                  <c:v>44303</c:v>
                </c:pt>
                <c:pt idx="4">
                  <c:v>44310</c:v>
                </c:pt>
                <c:pt idx="5">
                  <c:v>44317</c:v>
                </c:pt>
                <c:pt idx="6">
                  <c:v>44324</c:v>
                </c:pt>
                <c:pt idx="7">
                  <c:v>44331</c:v>
                </c:pt>
                <c:pt idx="8">
                  <c:v>44338</c:v>
                </c:pt>
                <c:pt idx="9">
                  <c:v>44345</c:v>
                </c:pt>
                <c:pt idx="10">
                  <c:v>44352</c:v>
                </c:pt>
                <c:pt idx="11">
                  <c:v>44359</c:v>
                </c:pt>
                <c:pt idx="12">
                  <c:v>44366</c:v>
                </c:pt>
                <c:pt idx="13">
                  <c:v>44373</c:v>
                </c:pt>
                <c:pt idx="14">
                  <c:v>44380</c:v>
                </c:pt>
                <c:pt idx="15">
                  <c:v>44387</c:v>
                </c:pt>
                <c:pt idx="16">
                  <c:v>44394</c:v>
                </c:pt>
                <c:pt idx="17">
                  <c:v>44401</c:v>
                </c:pt>
                <c:pt idx="18">
                  <c:v>44408</c:v>
                </c:pt>
                <c:pt idx="19">
                  <c:v>44415</c:v>
                </c:pt>
                <c:pt idx="20">
                  <c:v>44422</c:v>
                </c:pt>
                <c:pt idx="21">
                  <c:v>44429</c:v>
                </c:pt>
                <c:pt idx="22">
                  <c:v>44436</c:v>
                </c:pt>
                <c:pt idx="23">
                  <c:v>44443</c:v>
                </c:pt>
                <c:pt idx="24">
                  <c:v>44450</c:v>
                </c:pt>
                <c:pt idx="25">
                  <c:v>44457</c:v>
                </c:pt>
                <c:pt idx="26">
                  <c:v>44464</c:v>
                </c:pt>
                <c:pt idx="27">
                  <c:v>44471</c:v>
                </c:pt>
                <c:pt idx="28">
                  <c:v>44478</c:v>
                </c:pt>
                <c:pt idx="29">
                  <c:v>44485</c:v>
                </c:pt>
                <c:pt idx="30">
                  <c:v>44492</c:v>
                </c:pt>
                <c:pt idx="31">
                  <c:v>44499</c:v>
                </c:pt>
                <c:pt idx="32">
                  <c:v>44506</c:v>
                </c:pt>
                <c:pt idx="33">
                  <c:v>44513</c:v>
                </c:pt>
                <c:pt idx="34">
                  <c:v>44520</c:v>
                </c:pt>
                <c:pt idx="35">
                  <c:v>44527</c:v>
                </c:pt>
                <c:pt idx="36">
                  <c:v>44534</c:v>
                </c:pt>
                <c:pt idx="37">
                  <c:v>44541</c:v>
                </c:pt>
                <c:pt idx="38">
                  <c:v>44548</c:v>
                </c:pt>
                <c:pt idx="39">
                  <c:v>44555</c:v>
                </c:pt>
                <c:pt idx="40">
                  <c:v>44562</c:v>
                </c:pt>
                <c:pt idx="41">
                  <c:v>44569</c:v>
                </c:pt>
                <c:pt idx="42">
                  <c:v>44576</c:v>
                </c:pt>
                <c:pt idx="43">
                  <c:v>44583</c:v>
                </c:pt>
                <c:pt idx="44">
                  <c:v>44590</c:v>
                </c:pt>
                <c:pt idx="45">
                  <c:v>44597</c:v>
                </c:pt>
                <c:pt idx="46">
                  <c:v>44604</c:v>
                </c:pt>
                <c:pt idx="47">
                  <c:v>44611</c:v>
                </c:pt>
                <c:pt idx="48">
                  <c:v>44618</c:v>
                </c:pt>
                <c:pt idx="49">
                  <c:v>44625</c:v>
                </c:pt>
                <c:pt idx="50">
                  <c:v>44632</c:v>
                </c:pt>
                <c:pt idx="51">
                  <c:v>44639</c:v>
                </c:pt>
              </c:numCache>
            </c:numRef>
          </c:cat>
          <c:val>
            <c:numRef>
              <c:f>ChartData!$M$9:$M$60</c:f>
              <c:numCache>
                <c:formatCode>#,##0</c:formatCode>
                <c:ptCount val="52"/>
                <c:pt idx="0">
                  <c:v>1060</c:v>
                </c:pt>
                <c:pt idx="1">
                  <c:v>560</c:v>
                </c:pt>
                <c:pt idx="2">
                  <c:v>430</c:v>
                </c:pt>
                <c:pt idx="3">
                  <c:v>500</c:v>
                </c:pt>
                <c:pt idx="4">
                  <c:v>550</c:v>
                </c:pt>
                <c:pt idx="5">
                  <c:v>450</c:v>
                </c:pt>
                <c:pt idx="6">
                  <c:v>430</c:v>
                </c:pt>
                <c:pt idx="7">
                  <c:v>510</c:v>
                </c:pt>
                <c:pt idx="8">
                  <c:v>510</c:v>
                </c:pt>
                <c:pt idx="9">
                  <c:v>610</c:v>
                </c:pt>
                <c:pt idx="10">
                  <c:v>600</c:v>
                </c:pt>
                <c:pt idx="11">
                  <c:v>580</c:v>
                </c:pt>
                <c:pt idx="12">
                  <c:v>700</c:v>
                </c:pt>
                <c:pt idx="13">
                  <c:v>820</c:v>
                </c:pt>
                <c:pt idx="14">
                  <c:v>730</c:v>
                </c:pt>
                <c:pt idx="15">
                  <c:v>620</c:v>
                </c:pt>
                <c:pt idx="16">
                  <c:v>560</c:v>
                </c:pt>
                <c:pt idx="17">
                  <c:v>850</c:v>
                </c:pt>
                <c:pt idx="18">
                  <c:v>840</c:v>
                </c:pt>
                <c:pt idx="19">
                  <c:v>790</c:v>
                </c:pt>
                <c:pt idx="20">
                  <c:v>870</c:v>
                </c:pt>
                <c:pt idx="21">
                  <c:v>1060</c:v>
                </c:pt>
                <c:pt idx="22">
                  <c:v>720</c:v>
                </c:pt>
                <c:pt idx="23">
                  <c:v>950</c:v>
                </c:pt>
                <c:pt idx="24">
                  <c:v>820</c:v>
                </c:pt>
                <c:pt idx="25">
                  <c:v>1040</c:v>
                </c:pt>
                <c:pt idx="26">
                  <c:v>1140</c:v>
                </c:pt>
                <c:pt idx="27">
                  <c:v>1070</c:v>
                </c:pt>
                <c:pt idx="28">
                  <c:v>1110</c:v>
                </c:pt>
                <c:pt idx="29">
                  <c:v>1230</c:v>
                </c:pt>
                <c:pt idx="30">
                  <c:v>1400</c:v>
                </c:pt>
                <c:pt idx="31">
                  <c:v>1300</c:v>
                </c:pt>
                <c:pt idx="32">
                  <c:v>1230</c:v>
                </c:pt>
                <c:pt idx="33">
                  <c:v>1370</c:v>
                </c:pt>
                <c:pt idx="34">
                  <c:v>1460</c:v>
                </c:pt>
                <c:pt idx="35">
                  <c:v>1610</c:v>
                </c:pt>
                <c:pt idx="36">
                  <c:v>1740</c:v>
                </c:pt>
                <c:pt idx="37">
                  <c:v>2510</c:v>
                </c:pt>
                <c:pt idx="38">
                  <c:v>1710</c:v>
                </c:pt>
                <c:pt idx="39">
                  <c:v>180</c:v>
                </c:pt>
                <c:pt idx="40">
                  <c:v>870</c:v>
                </c:pt>
                <c:pt idx="41">
                  <c:v>990</c:v>
                </c:pt>
                <c:pt idx="42">
                  <c:v>940</c:v>
                </c:pt>
                <c:pt idx="43">
                  <c:v>1190</c:v>
                </c:pt>
                <c:pt idx="44">
                  <c:v>1230</c:v>
                </c:pt>
                <c:pt idx="45">
                  <c:v>1260</c:v>
                </c:pt>
                <c:pt idx="46">
                  <c:v>1280</c:v>
                </c:pt>
                <c:pt idx="47">
                  <c:v>1310</c:v>
                </c:pt>
                <c:pt idx="48">
                  <c:v>1500</c:v>
                </c:pt>
                <c:pt idx="49">
                  <c:v>1390</c:v>
                </c:pt>
                <c:pt idx="50">
                  <c:v>1350</c:v>
                </c:pt>
                <c:pt idx="51">
                  <c:v>1570</c:v>
                </c:pt>
              </c:numCache>
            </c:numRef>
          </c:val>
          <c:smooth val="0"/>
          <c:extLst>
            <c:ext xmlns:c16="http://schemas.microsoft.com/office/drawing/2014/chart" uri="{C3380CC4-5D6E-409C-BE32-E72D297353CC}">
              <c16:uniqueId val="{00000001-5129-4498-BDF0-3570918136DC}"/>
            </c:ext>
          </c:extLst>
        </c:ser>
        <c:ser>
          <c:idx val="0"/>
          <c:order val="2"/>
          <c:tx>
            <c:strRef>
              <c:f>ChartData!$K$8</c:f>
              <c:strCache>
                <c:ptCount val="1"/>
                <c:pt idx="0">
                  <c:v>2021-22</c:v>
                </c:pt>
              </c:strCache>
            </c:strRef>
          </c:tx>
          <c:spPr>
            <a:ln w="28575" cap="rnd">
              <a:solidFill>
                <a:schemeClr val="accent4">
                  <a:lumMod val="25000"/>
                </a:schemeClr>
              </a:solidFill>
              <a:round/>
            </a:ln>
            <a:effectLst/>
          </c:spPr>
          <c:marker>
            <c:symbol val="none"/>
          </c:marker>
          <c:val>
            <c:numRef>
              <c:f>ChartData!$K$9:$K$38</c:f>
              <c:numCache>
                <c:formatCode>#,##0</c:formatCode>
                <c:ptCount val="30"/>
                <c:pt idx="0">
                  <c:v>1720</c:v>
                </c:pt>
                <c:pt idx="1">
                  <c:v>1280</c:v>
                </c:pt>
                <c:pt idx="2">
                  <c:v>1280</c:v>
                </c:pt>
                <c:pt idx="3">
                  <c:v>1390</c:v>
                </c:pt>
                <c:pt idx="4">
                  <c:v>1500</c:v>
                </c:pt>
                <c:pt idx="5">
                  <c:v>1110</c:v>
                </c:pt>
                <c:pt idx="6">
                  <c:v>1230</c:v>
                </c:pt>
                <c:pt idx="7">
                  <c:v>1270</c:v>
                </c:pt>
                <c:pt idx="8">
                  <c:v>1510</c:v>
                </c:pt>
                <c:pt idx="9">
                  <c:v>1190</c:v>
                </c:pt>
                <c:pt idx="10">
                  <c:v>1340</c:v>
                </c:pt>
                <c:pt idx="11">
                  <c:v>1340</c:v>
                </c:pt>
                <c:pt idx="12">
                  <c:v>1930</c:v>
                </c:pt>
                <c:pt idx="13">
                  <c:v>2840</c:v>
                </c:pt>
                <c:pt idx="14">
                  <c:v>1530</c:v>
                </c:pt>
                <c:pt idx="15">
                  <c:v>1290</c:v>
                </c:pt>
                <c:pt idx="16">
                  <c:v>1150</c:v>
                </c:pt>
                <c:pt idx="17">
                  <c:v>1440</c:v>
                </c:pt>
                <c:pt idx="18">
                  <c:v>1300</c:v>
                </c:pt>
                <c:pt idx="19">
                  <c:v>1260</c:v>
                </c:pt>
                <c:pt idx="20">
                  <c:v>1320</c:v>
                </c:pt>
                <c:pt idx="21">
                  <c:v>1430</c:v>
                </c:pt>
                <c:pt idx="22">
                  <c:v>1110</c:v>
                </c:pt>
                <c:pt idx="23">
                  <c:v>1310</c:v>
                </c:pt>
                <c:pt idx="24">
                  <c:v>1260</c:v>
                </c:pt>
                <c:pt idx="25">
                  <c:v>1380</c:v>
                </c:pt>
                <c:pt idx="26">
                  <c:v>1670</c:v>
                </c:pt>
                <c:pt idx="27">
                  <c:v>1440</c:v>
                </c:pt>
                <c:pt idx="28">
                  <c:v>1230</c:v>
                </c:pt>
                <c:pt idx="29">
                  <c:v>1300</c:v>
                </c:pt>
              </c:numCache>
            </c:numRef>
          </c:val>
          <c:smooth val="0"/>
          <c:extLst>
            <c:ext xmlns:c16="http://schemas.microsoft.com/office/drawing/2014/chart" uri="{C3380CC4-5D6E-409C-BE32-E72D297353CC}">
              <c16:uniqueId val="{00000002-5129-4498-BDF0-3570918136DC}"/>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ChartData!$K$6</c:f>
              <c:strCache>
                <c:ptCount val="1"/>
                <c:pt idx="0">
                  <c:v>Week beginning</c:v>
                </c:pt>
              </c:strCache>
            </c:strRef>
          </c:tx>
          <c:layout>
            <c:manualLayout>
              <c:xMode val="edge"/>
              <c:yMode val="edge"/>
              <c:x val="0.41201751004900605"/>
              <c:y val="0.842753898720406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d\.m;@" sourceLinked="1"/>
        <c:majorTickMark val="out"/>
        <c:minorTickMark val="none"/>
        <c:tickLblPos val="nextTo"/>
        <c:spPr>
          <a:noFill/>
          <a:ln w="9525" cap="flat" cmpd="sng" algn="ctr">
            <a:solidFill>
              <a:srgbClr val="B2B2B2"/>
            </a:solidFill>
            <a:round/>
          </a:ln>
          <a:effectLst/>
        </c:spPr>
        <c:txPr>
          <a:bodyPr rot="-540000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0"/>
        <c:lblAlgn val="ctr"/>
        <c:lblOffset val="100"/>
        <c:noMultiLvlLbl val="0"/>
      </c:catAx>
      <c:valAx>
        <c:axId val="836316432"/>
        <c:scaling>
          <c:orientation val="minMax"/>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4159633987956286"/>
          <c:y val="0.16127948795133001"/>
          <c:w val="0.54855018996751281"/>
          <c:h val="0.1026888364306574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964929725081286E-2"/>
          <c:y val="0.30114793115315563"/>
          <c:w val="0.89921696076079127"/>
          <c:h val="0.38286696312600121"/>
        </c:manualLayout>
      </c:layout>
      <c:lineChart>
        <c:grouping val="standard"/>
        <c:varyColors val="0"/>
        <c:ser>
          <c:idx val="0"/>
          <c:order val="0"/>
          <c:tx>
            <c:strRef>
              <c:f>ChartData!$L$474</c:f>
              <c:strCache>
                <c:ptCount val="1"/>
                <c:pt idx="0">
                  <c:v>Non-rental value: Up to and including £250,000</c:v>
                </c:pt>
              </c:strCache>
            </c:strRef>
          </c:tx>
          <c:spPr>
            <a:ln w="28575" cap="rnd">
              <a:solidFill>
                <a:schemeClr val="accent5">
                  <a:lumMod val="40000"/>
                  <a:lumOff val="60000"/>
                </a:schemeClr>
              </a:solidFill>
              <a:round/>
            </a:ln>
            <a:effectLst/>
          </c:spPr>
          <c:marker>
            <c:symbol val="none"/>
          </c:marker>
          <c:dLbls>
            <c:delete val="1"/>
          </c:dLbls>
          <c:cat>
            <c:multiLvlStrRef>
              <c:f>ChartData!$J$475:$K$488</c:f>
              <c:multiLvlStrCache>
                <c:ptCount val="14"/>
                <c:lvl>
                  <c:pt idx="0">
                    <c:v>Q1 </c:v>
                  </c:pt>
                  <c:pt idx="1">
                    <c:v>Q2 </c:v>
                  </c:pt>
                  <c:pt idx="2">
                    <c:v>Q3 </c:v>
                  </c:pt>
                  <c:pt idx="3">
                    <c:v>Q4 </c:v>
                  </c:pt>
                  <c:pt idx="4">
                    <c:v>Q1 </c:v>
                  </c:pt>
                  <c:pt idx="5">
                    <c:v>Q2 </c:v>
                  </c:pt>
                  <c:pt idx="6">
                    <c:v>Q3 </c:v>
                  </c:pt>
                  <c:pt idx="7">
                    <c:v>Q4 </c:v>
                  </c:pt>
                  <c:pt idx="8">
                    <c:v>Q1 </c:v>
                  </c:pt>
                  <c:pt idx="9">
                    <c:v>Q2 </c:v>
                  </c:pt>
                  <c:pt idx="10">
                    <c:v>Q3 </c:v>
                  </c:pt>
                  <c:pt idx="11">
                    <c:v>Q4 </c:v>
                  </c:pt>
                  <c:pt idx="12">
                    <c:v>Q1 (r) </c:v>
                  </c:pt>
                  <c:pt idx="13">
                    <c:v>Q2 (p) </c:v>
                  </c:pt>
                </c:lvl>
                <c:lvl>
                  <c:pt idx="0">
                    <c:v>2018-19</c:v>
                  </c:pt>
                  <c:pt idx="4">
                    <c:v>2019-20</c:v>
                  </c:pt>
                  <c:pt idx="8">
                    <c:v>2020-21</c:v>
                  </c:pt>
                  <c:pt idx="12">
                    <c:v>21-22</c:v>
                  </c:pt>
                </c:lvl>
              </c:multiLvlStrCache>
            </c:multiLvlStrRef>
          </c:cat>
          <c:val>
            <c:numRef>
              <c:f>ChartData!$L$475:$L$488</c:f>
              <c:numCache>
                <c:formatCode>#,##0.0</c:formatCode>
                <c:ptCount val="14"/>
                <c:pt idx="0">
                  <c:v>0.1</c:v>
                </c:pt>
                <c:pt idx="1">
                  <c:v>0.1</c:v>
                </c:pt>
                <c:pt idx="2">
                  <c:v>0.1</c:v>
                </c:pt>
                <c:pt idx="3">
                  <c:v>0.1</c:v>
                </c:pt>
                <c:pt idx="4">
                  <c:v>0.1</c:v>
                </c:pt>
                <c:pt idx="5">
                  <c:v>0.1</c:v>
                </c:pt>
                <c:pt idx="6">
                  <c:v>0.1</c:v>
                </c:pt>
                <c:pt idx="7">
                  <c:v>0.2</c:v>
                </c:pt>
                <c:pt idx="8">
                  <c:v>0.1</c:v>
                </c:pt>
                <c:pt idx="9">
                  <c:v>0.1</c:v>
                </c:pt>
                <c:pt idx="10">
                  <c:v>0.1</c:v>
                </c:pt>
                <c:pt idx="11">
                  <c:v>0.1</c:v>
                </c:pt>
                <c:pt idx="12">
                  <c:v>0.2</c:v>
                </c:pt>
                <c:pt idx="13">
                  <c:v>0.1</c:v>
                </c:pt>
              </c:numCache>
            </c:numRef>
          </c:val>
          <c:smooth val="0"/>
          <c:extLst>
            <c:ext xmlns:c16="http://schemas.microsoft.com/office/drawing/2014/chart" uri="{C3380CC4-5D6E-409C-BE32-E72D297353CC}">
              <c16:uniqueId val="{00000000-D110-4DD2-96A8-B94B51C4AE9F}"/>
            </c:ext>
          </c:extLst>
        </c:ser>
        <c:ser>
          <c:idx val="1"/>
          <c:order val="1"/>
          <c:tx>
            <c:strRef>
              <c:f>ChartData!$M$474</c:f>
              <c:strCache>
                <c:ptCount val="1"/>
                <c:pt idx="0">
                  <c:v>Non-rental value: £250,001 - £1m</c:v>
                </c:pt>
              </c:strCache>
            </c:strRef>
          </c:tx>
          <c:spPr>
            <a:ln w="28575" cap="rnd">
              <a:solidFill>
                <a:schemeClr val="accent4">
                  <a:lumMod val="50000"/>
                </a:schemeClr>
              </a:solidFill>
              <a:round/>
            </a:ln>
            <a:effectLst/>
          </c:spPr>
          <c:marker>
            <c:symbol val="none"/>
          </c:marker>
          <c:dLbls>
            <c:delete val="1"/>
          </c:dLbls>
          <c:cat>
            <c:multiLvlStrRef>
              <c:f>ChartData!$J$475:$K$488</c:f>
              <c:multiLvlStrCache>
                <c:ptCount val="14"/>
                <c:lvl>
                  <c:pt idx="0">
                    <c:v>Q1 </c:v>
                  </c:pt>
                  <c:pt idx="1">
                    <c:v>Q2 </c:v>
                  </c:pt>
                  <c:pt idx="2">
                    <c:v>Q3 </c:v>
                  </c:pt>
                  <c:pt idx="3">
                    <c:v>Q4 </c:v>
                  </c:pt>
                  <c:pt idx="4">
                    <c:v>Q1 </c:v>
                  </c:pt>
                  <c:pt idx="5">
                    <c:v>Q2 </c:v>
                  </c:pt>
                  <c:pt idx="6">
                    <c:v>Q3 </c:v>
                  </c:pt>
                  <c:pt idx="7">
                    <c:v>Q4 </c:v>
                  </c:pt>
                  <c:pt idx="8">
                    <c:v>Q1 </c:v>
                  </c:pt>
                  <c:pt idx="9">
                    <c:v>Q2 </c:v>
                  </c:pt>
                  <c:pt idx="10">
                    <c:v>Q3 </c:v>
                  </c:pt>
                  <c:pt idx="11">
                    <c:v>Q4 </c:v>
                  </c:pt>
                  <c:pt idx="12">
                    <c:v>Q1 (r) </c:v>
                  </c:pt>
                  <c:pt idx="13">
                    <c:v>Q2 (p) </c:v>
                  </c:pt>
                </c:lvl>
                <c:lvl>
                  <c:pt idx="0">
                    <c:v>2018-19</c:v>
                  </c:pt>
                  <c:pt idx="4">
                    <c:v>2019-20</c:v>
                  </c:pt>
                  <c:pt idx="8">
                    <c:v>2020-21</c:v>
                  </c:pt>
                  <c:pt idx="12">
                    <c:v>21-22</c:v>
                  </c:pt>
                </c:lvl>
              </c:multiLvlStrCache>
            </c:multiLvlStrRef>
          </c:cat>
          <c:val>
            <c:numRef>
              <c:f>ChartData!$M$475:$M$488</c:f>
              <c:numCache>
                <c:formatCode>#,##0.0</c:formatCode>
                <c:ptCount val="14"/>
                <c:pt idx="0">
                  <c:v>2.8</c:v>
                </c:pt>
                <c:pt idx="1">
                  <c:v>3.1</c:v>
                </c:pt>
                <c:pt idx="2">
                  <c:v>3.7</c:v>
                </c:pt>
                <c:pt idx="3">
                  <c:v>3</c:v>
                </c:pt>
                <c:pt idx="4">
                  <c:v>2.8</c:v>
                </c:pt>
                <c:pt idx="5">
                  <c:v>3.3</c:v>
                </c:pt>
                <c:pt idx="6">
                  <c:v>3.6</c:v>
                </c:pt>
                <c:pt idx="7">
                  <c:v>2.9</c:v>
                </c:pt>
                <c:pt idx="8">
                  <c:v>1.4</c:v>
                </c:pt>
                <c:pt idx="9">
                  <c:v>2.2000000000000002</c:v>
                </c:pt>
                <c:pt idx="10">
                  <c:v>3.5</c:v>
                </c:pt>
                <c:pt idx="11">
                  <c:v>3.3</c:v>
                </c:pt>
                <c:pt idx="12">
                  <c:v>3.7</c:v>
                </c:pt>
                <c:pt idx="13">
                  <c:v>3.8</c:v>
                </c:pt>
              </c:numCache>
            </c:numRef>
          </c:val>
          <c:smooth val="0"/>
          <c:extLst>
            <c:ext xmlns:c16="http://schemas.microsoft.com/office/drawing/2014/chart" uri="{C3380CC4-5D6E-409C-BE32-E72D297353CC}">
              <c16:uniqueId val="{00000001-D110-4DD2-96A8-B94B51C4AE9F}"/>
            </c:ext>
          </c:extLst>
        </c:ser>
        <c:ser>
          <c:idx val="2"/>
          <c:order val="2"/>
          <c:tx>
            <c:strRef>
              <c:f>ChartData!$N$474</c:f>
              <c:strCache>
                <c:ptCount val="1"/>
                <c:pt idx="0">
                  <c:v>Non-rental value: £1m+</c:v>
                </c:pt>
              </c:strCache>
            </c:strRef>
          </c:tx>
          <c:spPr>
            <a:ln w="28575" cap="rnd">
              <a:solidFill>
                <a:srgbClr val="272262"/>
              </a:solidFill>
              <a:round/>
            </a:ln>
            <a:effectLst/>
          </c:spPr>
          <c:marker>
            <c:symbol val="none"/>
          </c:marker>
          <c:dLbls>
            <c:delete val="1"/>
          </c:dLbls>
          <c:cat>
            <c:multiLvlStrRef>
              <c:f>ChartData!$J$475:$K$488</c:f>
              <c:multiLvlStrCache>
                <c:ptCount val="14"/>
                <c:lvl>
                  <c:pt idx="0">
                    <c:v>Q1 </c:v>
                  </c:pt>
                  <c:pt idx="1">
                    <c:v>Q2 </c:v>
                  </c:pt>
                  <c:pt idx="2">
                    <c:v>Q3 </c:v>
                  </c:pt>
                  <c:pt idx="3">
                    <c:v>Q4 </c:v>
                  </c:pt>
                  <c:pt idx="4">
                    <c:v>Q1 </c:v>
                  </c:pt>
                  <c:pt idx="5">
                    <c:v>Q2 </c:v>
                  </c:pt>
                  <c:pt idx="6">
                    <c:v>Q3 </c:v>
                  </c:pt>
                  <c:pt idx="7">
                    <c:v>Q4 </c:v>
                  </c:pt>
                  <c:pt idx="8">
                    <c:v>Q1 </c:v>
                  </c:pt>
                  <c:pt idx="9">
                    <c:v>Q2 </c:v>
                  </c:pt>
                  <c:pt idx="10">
                    <c:v>Q3 </c:v>
                  </c:pt>
                  <c:pt idx="11">
                    <c:v>Q4 </c:v>
                  </c:pt>
                  <c:pt idx="12">
                    <c:v>Q1 (r) </c:v>
                  </c:pt>
                  <c:pt idx="13">
                    <c:v>Q2 (p) </c:v>
                  </c:pt>
                </c:lvl>
                <c:lvl>
                  <c:pt idx="0">
                    <c:v>2018-19</c:v>
                  </c:pt>
                  <c:pt idx="4">
                    <c:v>2019-20</c:v>
                  </c:pt>
                  <c:pt idx="8">
                    <c:v>2020-21</c:v>
                  </c:pt>
                  <c:pt idx="12">
                    <c:v>21-22</c:v>
                  </c:pt>
                </c:lvl>
              </c:multiLvlStrCache>
            </c:multiLvlStrRef>
          </c:cat>
          <c:val>
            <c:numRef>
              <c:f>ChartData!$N$475:$N$488</c:f>
              <c:numCache>
                <c:formatCode>#,##0.0</c:formatCode>
                <c:ptCount val="14"/>
                <c:pt idx="0">
                  <c:v>10</c:v>
                </c:pt>
                <c:pt idx="1">
                  <c:v>11.5</c:v>
                </c:pt>
                <c:pt idx="2">
                  <c:v>13.7</c:v>
                </c:pt>
                <c:pt idx="3">
                  <c:v>14.4</c:v>
                </c:pt>
                <c:pt idx="4">
                  <c:v>6.6</c:v>
                </c:pt>
                <c:pt idx="5">
                  <c:v>11.6</c:v>
                </c:pt>
                <c:pt idx="6">
                  <c:v>13.7</c:v>
                </c:pt>
                <c:pt idx="7">
                  <c:v>11.1</c:v>
                </c:pt>
                <c:pt idx="8">
                  <c:v>6.8</c:v>
                </c:pt>
                <c:pt idx="9">
                  <c:v>6.4</c:v>
                </c:pt>
                <c:pt idx="10">
                  <c:v>13.2</c:v>
                </c:pt>
                <c:pt idx="11">
                  <c:v>13.6</c:v>
                </c:pt>
                <c:pt idx="12">
                  <c:v>27.3</c:v>
                </c:pt>
                <c:pt idx="13">
                  <c:v>25.3</c:v>
                </c:pt>
              </c:numCache>
            </c:numRef>
          </c:val>
          <c:smooth val="0"/>
          <c:extLst>
            <c:ext xmlns:c16="http://schemas.microsoft.com/office/drawing/2014/chart" uri="{C3380CC4-5D6E-409C-BE32-E72D297353CC}">
              <c16:uniqueId val="{00000002-D110-4DD2-96A8-B94B51C4AE9F}"/>
            </c:ext>
          </c:extLst>
        </c:ser>
        <c:ser>
          <c:idx val="3"/>
          <c:order val="3"/>
          <c:tx>
            <c:strRef>
              <c:f>ChartData!$O$474</c:f>
              <c:strCache>
                <c:ptCount val="1"/>
                <c:pt idx="0">
                  <c:v>Rental value</c:v>
                </c:pt>
              </c:strCache>
            </c:strRef>
          </c:tx>
          <c:spPr>
            <a:ln w="28575" cap="rnd">
              <a:solidFill>
                <a:srgbClr val="99CCFF"/>
              </a:solidFill>
              <a:prstDash val="dash"/>
              <a:round/>
            </a:ln>
            <a:effectLst/>
          </c:spPr>
          <c:marker>
            <c:symbol val="none"/>
          </c:marker>
          <c:dLbls>
            <c:delete val="1"/>
          </c:dLbls>
          <c:cat>
            <c:multiLvlStrRef>
              <c:f>ChartData!$J$475:$K$488</c:f>
              <c:multiLvlStrCache>
                <c:ptCount val="14"/>
                <c:lvl>
                  <c:pt idx="0">
                    <c:v>Q1 </c:v>
                  </c:pt>
                  <c:pt idx="1">
                    <c:v>Q2 </c:v>
                  </c:pt>
                  <c:pt idx="2">
                    <c:v>Q3 </c:v>
                  </c:pt>
                  <c:pt idx="3">
                    <c:v>Q4 </c:v>
                  </c:pt>
                  <c:pt idx="4">
                    <c:v>Q1 </c:v>
                  </c:pt>
                  <c:pt idx="5">
                    <c:v>Q2 </c:v>
                  </c:pt>
                  <c:pt idx="6">
                    <c:v>Q3 </c:v>
                  </c:pt>
                  <c:pt idx="7">
                    <c:v>Q4 </c:v>
                  </c:pt>
                  <c:pt idx="8">
                    <c:v>Q1 </c:v>
                  </c:pt>
                  <c:pt idx="9">
                    <c:v>Q2 </c:v>
                  </c:pt>
                  <c:pt idx="10">
                    <c:v>Q3 </c:v>
                  </c:pt>
                  <c:pt idx="11">
                    <c:v>Q4 </c:v>
                  </c:pt>
                  <c:pt idx="12">
                    <c:v>Q1 (r) </c:v>
                  </c:pt>
                  <c:pt idx="13">
                    <c:v>Q2 (p) </c:v>
                  </c:pt>
                </c:lvl>
                <c:lvl>
                  <c:pt idx="0">
                    <c:v>2018-19</c:v>
                  </c:pt>
                  <c:pt idx="4">
                    <c:v>2019-20</c:v>
                  </c:pt>
                  <c:pt idx="8">
                    <c:v>2020-21</c:v>
                  </c:pt>
                  <c:pt idx="12">
                    <c:v>21-22</c:v>
                  </c:pt>
                </c:lvl>
              </c:multiLvlStrCache>
            </c:multiLvlStrRef>
          </c:cat>
          <c:val>
            <c:numRef>
              <c:f>ChartData!$O$475:$O$488</c:f>
              <c:numCache>
                <c:formatCode>#,##0.0</c:formatCode>
                <c:ptCount val="14"/>
                <c:pt idx="0">
                  <c:v>2.7</c:v>
                </c:pt>
                <c:pt idx="1">
                  <c:v>3</c:v>
                </c:pt>
                <c:pt idx="2">
                  <c:v>2.1</c:v>
                </c:pt>
                <c:pt idx="3">
                  <c:v>2.8</c:v>
                </c:pt>
                <c:pt idx="4">
                  <c:v>4.5999999999999996</c:v>
                </c:pt>
                <c:pt idx="5">
                  <c:v>2.1</c:v>
                </c:pt>
                <c:pt idx="6">
                  <c:v>2.9</c:v>
                </c:pt>
                <c:pt idx="7">
                  <c:v>3</c:v>
                </c:pt>
                <c:pt idx="8">
                  <c:v>0.7</c:v>
                </c:pt>
                <c:pt idx="9">
                  <c:v>1.5</c:v>
                </c:pt>
                <c:pt idx="10">
                  <c:v>1.8</c:v>
                </c:pt>
                <c:pt idx="11">
                  <c:v>3.3</c:v>
                </c:pt>
                <c:pt idx="12">
                  <c:v>2.2000000000000002</c:v>
                </c:pt>
                <c:pt idx="13">
                  <c:v>1</c:v>
                </c:pt>
              </c:numCache>
            </c:numRef>
          </c:val>
          <c:smooth val="0"/>
          <c:extLst>
            <c:ext xmlns:c16="http://schemas.microsoft.com/office/drawing/2014/chart" uri="{C3380CC4-5D6E-409C-BE32-E72D297353CC}">
              <c16:uniqueId val="{00000003-D110-4DD2-96A8-B94B51C4AE9F}"/>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
        <c:minorUnit val="0.5"/>
      </c:valAx>
      <c:catAx>
        <c:axId val="770958368"/>
        <c:scaling>
          <c:orientation val="minMax"/>
        </c:scaling>
        <c:delete val="0"/>
        <c:axPos val="b"/>
        <c:title>
          <c:tx>
            <c:strRef>
              <c:f>ChartData!$K$381</c:f>
              <c:strCache>
                <c:ptCount val="1"/>
                <c:pt idx="0">
                  <c:v>Quarter the transaction was effective</c:v>
                </c:pt>
              </c:strCache>
            </c:strRef>
          </c:tx>
          <c:layout>
            <c:manualLayout>
              <c:xMode val="edge"/>
              <c:yMode val="edge"/>
              <c:x val="0.33052002731983793"/>
              <c:y val="0.8080751774619133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1327946381957688"/>
          <c:y val="0.11675872456694907"/>
          <c:w val="0.78407547243628772"/>
          <c:h val="0.1708046368871570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95542456634275E-2"/>
          <c:y val="0.28743826585286303"/>
          <c:w val="0.8848782606783091"/>
          <c:h val="0.36229713149761605"/>
        </c:manualLayout>
      </c:layout>
      <c:lineChart>
        <c:grouping val="standard"/>
        <c:varyColors val="0"/>
        <c:ser>
          <c:idx val="0"/>
          <c:order val="0"/>
          <c:tx>
            <c:strRef>
              <c:f>ChartData!$L$442</c:f>
              <c:strCache>
                <c:ptCount val="1"/>
                <c:pt idx="0">
                  <c:v>Non-rental value: Up to and including £250,000</c:v>
                </c:pt>
              </c:strCache>
            </c:strRef>
          </c:tx>
          <c:spPr>
            <a:ln w="28575" cap="rnd">
              <a:solidFill>
                <a:schemeClr val="accent5">
                  <a:lumMod val="40000"/>
                  <a:lumOff val="60000"/>
                </a:schemeClr>
              </a:solidFill>
              <a:round/>
            </a:ln>
            <a:effectLst/>
          </c:spPr>
          <c:marker>
            <c:symbol val="none"/>
          </c:marker>
          <c:dLbls>
            <c:delete val="1"/>
          </c:dLbls>
          <c:cat>
            <c:multiLvlStrRef>
              <c:f>ChartData!$J$443:$K$456</c:f>
              <c:multiLvlStrCache>
                <c:ptCount val="14"/>
                <c:lvl>
                  <c:pt idx="0">
                    <c:v>Q1 </c:v>
                  </c:pt>
                  <c:pt idx="1">
                    <c:v>Q2 </c:v>
                  </c:pt>
                  <c:pt idx="2">
                    <c:v>Q3 </c:v>
                  </c:pt>
                  <c:pt idx="3">
                    <c:v>Q4 </c:v>
                  </c:pt>
                  <c:pt idx="4">
                    <c:v>Q1 </c:v>
                  </c:pt>
                  <c:pt idx="5">
                    <c:v>Q2 </c:v>
                  </c:pt>
                  <c:pt idx="6">
                    <c:v>Q3 </c:v>
                  </c:pt>
                  <c:pt idx="7">
                    <c:v>Q4 </c:v>
                  </c:pt>
                  <c:pt idx="8">
                    <c:v>Q1 </c:v>
                  </c:pt>
                  <c:pt idx="9">
                    <c:v>Q2 </c:v>
                  </c:pt>
                  <c:pt idx="10">
                    <c:v>Q3 </c:v>
                  </c:pt>
                  <c:pt idx="11">
                    <c:v>Q4 </c:v>
                  </c:pt>
                  <c:pt idx="12">
                    <c:v>Q1 (r)</c:v>
                  </c:pt>
                  <c:pt idx="13">
                    <c:v>Q2 (p)</c:v>
                  </c:pt>
                </c:lvl>
                <c:lvl>
                  <c:pt idx="0">
                    <c:v>2018-19</c:v>
                  </c:pt>
                  <c:pt idx="4">
                    <c:v>2019-20</c:v>
                  </c:pt>
                  <c:pt idx="8">
                    <c:v>2020-21</c:v>
                  </c:pt>
                  <c:pt idx="12">
                    <c:v>21-22</c:v>
                  </c:pt>
                </c:lvl>
              </c:multiLvlStrCache>
            </c:multiLvlStrRef>
          </c:cat>
          <c:val>
            <c:numRef>
              <c:f>ChartData!$L$443:$L$456</c:f>
              <c:numCache>
                <c:formatCode>#,##0</c:formatCode>
                <c:ptCount val="14"/>
                <c:pt idx="0">
                  <c:v>760</c:v>
                </c:pt>
                <c:pt idx="1">
                  <c:v>770</c:v>
                </c:pt>
                <c:pt idx="2">
                  <c:v>860</c:v>
                </c:pt>
                <c:pt idx="3">
                  <c:v>770</c:v>
                </c:pt>
                <c:pt idx="4">
                  <c:v>850</c:v>
                </c:pt>
                <c:pt idx="5">
                  <c:v>720</c:v>
                </c:pt>
                <c:pt idx="6">
                  <c:v>790</c:v>
                </c:pt>
                <c:pt idx="7">
                  <c:v>780</c:v>
                </c:pt>
                <c:pt idx="8">
                  <c:v>600</c:v>
                </c:pt>
                <c:pt idx="9">
                  <c:v>660</c:v>
                </c:pt>
                <c:pt idx="10">
                  <c:v>770</c:v>
                </c:pt>
                <c:pt idx="11">
                  <c:v>810</c:v>
                </c:pt>
                <c:pt idx="12">
                  <c:v>830</c:v>
                </c:pt>
                <c:pt idx="13">
                  <c:v>780</c:v>
                </c:pt>
              </c:numCache>
            </c:numRef>
          </c:val>
          <c:smooth val="0"/>
          <c:extLst>
            <c:ext xmlns:c16="http://schemas.microsoft.com/office/drawing/2014/chart" uri="{C3380CC4-5D6E-409C-BE32-E72D297353CC}">
              <c16:uniqueId val="{00000000-2E4B-4FB0-936B-4D9F4EBAA97A}"/>
            </c:ext>
          </c:extLst>
        </c:ser>
        <c:ser>
          <c:idx val="1"/>
          <c:order val="1"/>
          <c:tx>
            <c:strRef>
              <c:f>ChartData!$M$442</c:f>
              <c:strCache>
                <c:ptCount val="1"/>
                <c:pt idx="0">
                  <c:v>Non-rental value: £250,001 - £1m</c:v>
                </c:pt>
              </c:strCache>
            </c:strRef>
          </c:tx>
          <c:spPr>
            <a:ln w="28575" cap="rnd">
              <a:solidFill>
                <a:schemeClr val="accent4">
                  <a:lumMod val="50000"/>
                </a:schemeClr>
              </a:solidFill>
              <a:round/>
            </a:ln>
            <a:effectLst/>
          </c:spPr>
          <c:marker>
            <c:symbol val="none"/>
          </c:marker>
          <c:dLbls>
            <c:delete val="1"/>
          </c:dLbls>
          <c:cat>
            <c:multiLvlStrRef>
              <c:f>ChartData!$J$443:$K$456</c:f>
              <c:multiLvlStrCache>
                <c:ptCount val="14"/>
                <c:lvl>
                  <c:pt idx="0">
                    <c:v>Q1 </c:v>
                  </c:pt>
                  <c:pt idx="1">
                    <c:v>Q2 </c:v>
                  </c:pt>
                  <c:pt idx="2">
                    <c:v>Q3 </c:v>
                  </c:pt>
                  <c:pt idx="3">
                    <c:v>Q4 </c:v>
                  </c:pt>
                  <c:pt idx="4">
                    <c:v>Q1 </c:v>
                  </c:pt>
                  <c:pt idx="5">
                    <c:v>Q2 </c:v>
                  </c:pt>
                  <c:pt idx="6">
                    <c:v>Q3 </c:v>
                  </c:pt>
                  <c:pt idx="7">
                    <c:v>Q4 </c:v>
                  </c:pt>
                  <c:pt idx="8">
                    <c:v>Q1 </c:v>
                  </c:pt>
                  <c:pt idx="9">
                    <c:v>Q2 </c:v>
                  </c:pt>
                  <c:pt idx="10">
                    <c:v>Q3 </c:v>
                  </c:pt>
                  <c:pt idx="11">
                    <c:v>Q4 </c:v>
                  </c:pt>
                  <c:pt idx="12">
                    <c:v>Q1 (r)</c:v>
                  </c:pt>
                  <c:pt idx="13">
                    <c:v>Q2 (p)</c:v>
                  </c:pt>
                </c:lvl>
                <c:lvl>
                  <c:pt idx="0">
                    <c:v>2018-19</c:v>
                  </c:pt>
                  <c:pt idx="4">
                    <c:v>2019-20</c:v>
                  </c:pt>
                  <c:pt idx="8">
                    <c:v>2020-21</c:v>
                  </c:pt>
                  <c:pt idx="12">
                    <c:v>21-22</c:v>
                  </c:pt>
                </c:lvl>
              </c:multiLvlStrCache>
            </c:multiLvlStrRef>
          </c:cat>
          <c:val>
            <c:numRef>
              <c:f>ChartData!$M$443:$M$456</c:f>
              <c:numCache>
                <c:formatCode>#,##0</c:formatCode>
                <c:ptCount val="14"/>
                <c:pt idx="0">
                  <c:v>240</c:v>
                </c:pt>
                <c:pt idx="1">
                  <c:v>280</c:v>
                </c:pt>
                <c:pt idx="2">
                  <c:v>340</c:v>
                </c:pt>
                <c:pt idx="3">
                  <c:v>290</c:v>
                </c:pt>
                <c:pt idx="4">
                  <c:v>260</c:v>
                </c:pt>
                <c:pt idx="5">
                  <c:v>300</c:v>
                </c:pt>
                <c:pt idx="6">
                  <c:v>290</c:v>
                </c:pt>
                <c:pt idx="7">
                  <c:v>290</c:v>
                </c:pt>
                <c:pt idx="8">
                  <c:v>140</c:v>
                </c:pt>
                <c:pt idx="9">
                  <c:v>200</c:v>
                </c:pt>
                <c:pt idx="10">
                  <c:v>330</c:v>
                </c:pt>
                <c:pt idx="11">
                  <c:v>310</c:v>
                </c:pt>
                <c:pt idx="12">
                  <c:v>340</c:v>
                </c:pt>
                <c:pt idx="13">
                  <c:v>340</c:v>
                </c:pt>
              </c:numCache>
            </c:numRef>
          </c:val>
          <c:smooth val="0"/>
          <c:extLst>
            <c:ext xmlns:c16="http://schemas.microsoft.com/office/drawing/2014/chart" uri="{C3380CC4-5D6E-409C-BE32-E72D297353CC}">
              <c16:uniqueId val="{00000001-2E4B-4FB0-936B-4D9F4EBAA97A}"/>
            </c:ext>
          </c:extLst>
        </c:ser>
        <c:ser>
          <c:idx val="2"/>
          <c:order val="2"/>
          <c:tx>
            <c:strRef>
              <c:f>ChartData!$N$442</c:f>
              <c:strCache>
                <c:ptCount val="1"/>
                <c:pt idx="0">
                  <c:v>Non-rental value: £1m+</c:v>
                </c:pt>
              </c:strCache>
            </c:strRef>
          </c:tx>
          <c:spPr>
            <a:ln w="28575" cap="rnd">
              <a:solidFill>
                <a:srgbClr val="272262"/>
              </a:solidFill>
              <a:round/>
            </a:ln>
            <a:effectLst/>
          </c:spPr>
          <c:marker>
            <c:symbol val="none"/>
          </c:marker>
          <c:dLbls>
            <c:delete val="1"/>
          </c:dLbls>
          <c:cat>
            <c:multiLvlStrRef>
              <c:f>ChartData!$J$443:$K$456</c:f>
              <c:multiLvlStrCache>
                <c:ptCount val="14"/>
                <c:lvl>
                  <c:pt idx="0">
                    <c:v>Q1 </c:v>
                  </c:pt>
                  <c:pt idx="1">
                    <c:v>Q2 </c:v>
                  </c:pt>
                  <c:pt idx="2">
                    <c:v>Q3 </c:v>
                  </c:pt>
                  <c:pt idx="3">
                    <c:v>Q4 </c:v>
                  </c:pt>
                  <c:pt idx="4">
                    <c:v>Q1 </c:v>
                  </c:pt>
                  <c:pt idx="5">
                    <c:v>Q2 </c:v>
                  </c:pt>
                  <c:pt idx="6">
                    <c:v>Q3 </c:v>
                  </c:pt>
                  <c:pt idx="7">
                    <c:v>Q4 </c:v>
                  </c:pt>
                  <c:pt idx="8">
                    <c:v>Q1 </c:v>
                  </c:pt>
                  <c:pt idx="9">
                    <c:v>Q2 </c:v>
                  </c:pt>
                  <c:pt idx="10">
                    <c:v>Q3 </c:v>
                  </c:pt>
                  <c:pt idx="11">
                    <c:v>Q4 </c:v>
                  </c:pt>
                  <c:pt idx="12">
                    <c:v>Q1 (r)</c:v>
                  </c:pt>
                  <c:pt idx="13">
                    <c:v>Q2 (p)</c:v>
                  </c:pt>
                </c:lvl>
                <c:lvl>
                  <c:pt idx="0">
                    <c:v>2018-19</c:v>
                  </c:pt>
                  <c:pt idx="4">
                    <c:v>2019-20</c:v>
                  </c:pt>
                  <c:pt idx="8">
                    <c:v>2020-21</c:v>
                  </c:pt>
                  <c:pt idx="12">
                    <c:v>21-22</c:v>
                  </c:pt>
                </c:lvl>
              </c:multiLvlStrCache>
            </c:multiLvlStrRef>
          </c:cat>
          <c:val>
            <c:numRef>
              <c:f>ChartData!$N$443:$N$456</c:f>
              <c:numCache>
                <c:formatCode>#,##0</c:formatCode>
                <c:ptCount val="14"/>
                <c:pt idx="0">
                  <c:v>80</c:v>
                </c:pt>
                <c:pt idx="1">
                  <c:v>80</c:v>
                </c:pt>
                <c:pt idx="2">
                  <c:v>100</c:v>
                </c:pt>
                <c:pt idx="3">
                  <c:v>110</c:v>
                </c:pt>
                <c:pt idx="4">
                  <c:v>60</c:v>
                </c:pt>
                <c:pt idx="5">
                  <c:v>100</c:v>
                </c:pt>
                <c:pt idx="6">
                  <c:v>100</c:v>
                </c:pt>
                <c:pt idx="7">
                  <c:v>70</c:v>
                </c:pt>
                <c:pt idx="8">
                  <c:v>40</c:v>
                </c:pt>
                <c:pt idx="9">
                  <c:v>60</c:v>
                </c:pt>
                <c:pt idx="10">
                  <c:v>90</c:v>
                </c:pt>
                <c:pt idx="11">
                  <c:v>90</c:v>
                </c:pt>
                <c:pt idx="12">
                  <c:v>90</c:v>
                </c:pt>
                <c:pt idx="13">
                  <c:v>100</c:v>
                </c:pt>
              </c:numCache>
            </c:numRef>
          </c:val>
          <c:smooth val="0"/>
          <c:extLst>
            <c:ext xmlns:c16="http://schemas.microsoft.com/office/drawing/2014/chart" uri="{C3380CC4-5D6E-409C-BE32-E72D297353CC}">
              <c16:uniqueId val="{00000002-2E4B-4FB0-936B-4D9F4EBAA97A}"/>
            </c:ext>
          </c:extLst>
        </c:ser>
        <c:ser>
          <c:idx val="3"/>
          <c:order val="3"/>
          <c:tx>
            <c:strRef>
              <c:f>ChartData!$O$442</c:f>
              <c:strCache>
                <c:ptCount val="1"/>
                <c:pt idx="0">
                  <c:v>Rental value</c:v>
                </c:pt>
              </c:strCache>
            </c:strRef>
          </c:tx>
          <c:spPr>
            <a:ln w="28575" cap="rnd">
              <a:solidFill>
                <a:srgbClr val="99CCFF"/>
              </a:solidFill>
              <a:prstDash val="dash"/>
              <a:round/>
            </a:ln>
            <a:effectLst/>
          </c:spPr>
          <c:marker>
            <c:symbol val="none"/>
          </c:marker>
          <c:dLbls>
            <c:delete val="1"/>
          </c:dLbls>
          <c:cat>
            <c:multiLvlStrRef>
              <c:f>ChartData!$J$443:$K$456</c:f>
              <c:multiLvlStrCache>
                <c:ptCount val="14"/>
                <c:lvl>
                  <c:pt idx="0">
                    <c:v>Q1 </c:v>
                  </c:pt>
                  <c:pt idx="1">
                    <c:v>Q2 </c:v>
                  </c:pt>
                  <c:pt idx="2">
                    <c:v>Q3 </c:v>
                  </c:pt>
                  <c:pt idx="3">
                    <c:v>Q4 </c:v>
                  </c:pt>
                  <c:pt idx="4">
                    <c:v>Q1 </c:v>
                  </c:pt>
                  <c:pt idx="5">
                    <c:v>Q2 </c:v>
                  </c:pt>
                  <c:pt idx="6">
                    <c:v>Q3 </c:v>
                  </c:pt>
                  <c:pt idx="7">
                    <c:v>Q4 </c:v>
                  </c:pt>
                  <c:pt idx="8">
                    <c:v>Q1 </c:v>
                  </c:pt>
                  <c:pt idx="9">
                    <c:v>Q2 </c:v>
                  </c:pt>
                  <c:pt idx="10">
                    <c:v>Q3 </c:v>
                  </c:pt>
                  <c:pt idx="11">
                    <c:v>Q4 </c:v>
                  </c:pt>
                  <c:pt idx="12">
                    <c:v>Q1 (r)</c:v>
                  </c:pt>
                  <c:pt idx="13">
                    <c:v>Q2 (p)</c:v>
                  </c:pt>
                </c:lvl>
                <c:lvl>
                  <c:pt idx="0">
                    <c:v>2018-19</c:v>
                  </c:pt>
                  <c:pt idx="4">
                    <c:v>2019-20</c:v>
                  </c:pt>
                  <c:pt idx="8">
                    <c:v>2020-21</c:v>
                  </c:pt>
                  <c:pt idx="12">
                    <c:v>21-22</c:v>
                  </c:pt>
                </c:lvl>
              </c:multiLvlStrCache>
            </c:multiLvlStrRef>
          </c:cat>
          <c:val>
            <c:numRef>
              <c:f>ChartData!$O$443:$O$456</c:f>
              <c:numCache>
                <c:formatCode>#,##0</c:formatCode>
                <c:ptCount val="14"/>
                <c:pt idx="0">
                  <c:v>400</c:v>
                </c:pt>
                <c:pt idx="1">
                  <c:v>410</c:v>
                </c:pt>
                <c:pt idx="2">
                  <c:v>460</c:v>
                </c:pt>
                <c:pt idx="3">
                  <c:v>430</c:v>
                </c:pt>
                <c:pt idx="4">
                  <c:v>390</c:v>
                </c:pt>
                <c:pt idx="5">
                  <c:v>490</c:v>
                </c:pt>
                <c:pt idx="6">
                  <c:v>390</c:v>
                </c:pt>
                <c:pt idx="7">
                  <c:v>480</c:v>
                </c:pt>
                <c:pt idx="8">
                  <c:v>230</c:v>
                </c:pt>
                <c:pt idx="9">
                  <c:v>320</c:v>
                </c:pt>
                <c:pt idx="10">
                  <c:v>390</c:v>
                </c:pt>
                <c:pt idx="11">
                  <c:v>360</c:v>
                </c:pt>
                <c:pt idx="12">
                  <c:v>390</c:v>
                </c:pt>
                <c:pt idx="13">
                  <c:v>360</c:v>
                </c:pt>
              </c:numCache>
            </c:numRef>
          </c:val>
          <c:smooth val="0"/>
          <c:extLst>
            <c:ext xmlns:c16="http://schemas.microsoft.com/office/drawing/2014/chart" uri="{C3380CC4-5D6E-409C-BE32-E72D297353CC}">
              <c16:uniqueId val="{00000003-2E4B-4FB0-936B-4D9F4EBAA97A}"/>
            </c:ext>
          </c:extLst>
        </c:ser>
        <c:dLbls>
          <c:showLegendKey val="0"/>
          <c:showVal val="1"/>
          <c:showCatName val="0"/>
          <c:showSerName val="0"/>
          <c:showPercent val="0"/>
          <c:showBubbleSize val="0"/>
        </c:dLbls>
        <c:smooth val="0"/>
        <c:axId val="770958368"/>
        <c:axId val="770964272"/>
      </c:lineChart>
      <c:valAx>
        <c:axId val="770964272"/>
        <c:scaling>
          <c:orientation val="minMax"/>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ChartData!$K$350</c:f>
              <c:strCache>
                <c:ptCount val="1"/>
                <c:pt idx="0">
                  <c:v>Quarter the transaction was effective</c:v>
                </c:pt>
              </c:strCache>
            </c:strRef>
          </c:tx>
          <c:layout>
            <c:manualLayout>
              <c:xMode val="edge"/>
              <c:yMode val="edge"/>
              <c:x val="0.41154527559055126"/>
              <c:y val="0.7698044501194107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21547878268009799"/>
          <c:y val="0.11195856435105375"/>
          <c:w val="0.76612212055895246"/>
          <c:h val="0.16897179642485519"/>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197860871504519E-2"/>
          <c:y val="0.234974406479733"/>
          <c:w val="0.84356006703981279"/>
          <c:h val="0.45597558223774065"/>
        </c:manualLayout>
      </c:layout>
      <c:barChart>
        <c:barDir val="col"/>
        <c:grouping val="clustered"/>
        <c:varyColors val="0"/>
        <c:ser>
          <c:idx val="1"/>
          <c:order val="1"/>
          <c:tx>
            <c:strRef>
              <c:f>ChartData!$M$629</c:f>
              <c:strCache>
                <c:ptCount val="1"/>
                <c:pt idx="0">
                  <c:v>Amount refunded (£ millions)</c:v>
                </c:pt>
              </c:strCache>
            </c:strRef>
          </c:tx>
          <c:spPr>
            <a:solidFill>
              <a:srgbClr val="272262"/>
            </a:solidFill>
            <a:ln>
              <a:solidFill>
                <a:srgbClr val="272262"/>
              </a:solidFill>
            </a:ln>
            <a:effectLst/>
          </c:spPr>
          <c:invertIfNegative val="0"/>
          <c:dLbls>
            <c:delete val="1"/>
          </c:dLbls>
          <c:cat>
            <c:multiLvlStrRef>
              <c:f>ChartData!$J$630:$K$643</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 </c:v>
                  </c:pt>
                  <c:pt idx="13">
                    <c:v>Q2 (p)</c:v>
                  </c:pt>
                </c:lvl>
                <c:lvl>
                  <c:pt idx="0">
                    <c:v>2018-19</c:v>
                  </c:pt>
                  <c:pt idx="4">
                    <c:v>2019-20</c:v>
                  </c:pt>
                  <c:pt idx="8">
                    <c:v>2020-21</c:v>
                  </c:pt>
                  <c:pt idx="12">
                    <c:v>21-22</c:v>
                  </c:pt>
                </c:lvl>
              </c:multiLvlStrCache>
            </c:multiLvlStrRef>
          </c:cat>
          <c:val>
            <c:numRef>
              <c:f>ChartData!$M$630:$M$643</c:f>
              <c:numCache>
                <c:formatCode>0.0</c:formatCode>
                <c:ptCount val="14"/>
                <c:pt idx="0">
                  <c:v>3.3</c:v>
                </c:pt>
                <c:pt idx="1">
                  <c:v>4.4000000000000004</c:v>
                </c:pt>
                <c:pt idx="2">
                  <c:v>4.2</c:v>
                </c:pt>
                <c:pt idx="3">
                  <c:v>2.7</c:v>
                </c:pt>
                <c:pt idx="4">
                  <c:v>3.5</c:v>
                </c:pt>
                <c:pt idx="5">
                  <c:v>3.9</c:v>
                </c:pt>
                <c:pt idx="6">
                  <c:v>3.8</c:v>
                </c:pt>
                <c:pt idx="7">
                  <c:v>2.9</c:v>
                </c:pt>
                <c:pt idx="8">
                  <c:v>1.2</c:v>
                </c:pt>
                <c:pt idx="9">
                  <c:v>3.1</c:v>
                </c:pt>
                <c:pt idx="10">
                  <c:v>5</c:v>
                </c:pt>
                <c:pt idx="11">
                  <c:v>3.8</c:v>
                </c:pt>
                <c:pt idx="12">
                  <c:v>3</c:v>
                </c:pt>
                <c:pt idx="13">
                  <c:v>0.6</c:v>
                </c:pt>
              </c:numCache>
            </c:numRef>
          </c:val>
          <c:extLst>
            <c:ext xmlns:c16="http://schemas.microsoft.com/office/drawing/2014/chart" uri="{C3380CC4-5D6E-409C-BE32-E72D297353CC}">
              <c16:uniqueId val="{00000000-BDAA-4D84-905D-68CAA3A6D565}"/>
            </c:ext>
          </c:extLst>
        </c:ser>
        <c:dLbls>
          <c:showLegendKey val="0"/>
          <c:showVal val="1"/>
          <c:showCatName val="0"/>
          <c:showSerName val="0"/>
          <c:showPercent val="0"/>
          <c:showBubbleSize val="0"/>
        </c:dLbls>
        <c:gapWidth val="150"/>
        <c:axId val="449410832"/>
        <c:axId val="449405256"/>
      </c:barChart>
      <c:lineChart>
        <c:grouping val="standard"/>
        <c:varyColors val="0"/>
        <c:ser>
          <c:idx val="0"/>
          <c:order val="0"/>
          <c:tx>
            <c:strRef>
              <c:f>ChartData!$L$629</c:f>
              <c:strCache>
                <c:ptCount val="1"/>
                <c:pt idx="0">
                  <c:v>Number of refunds</c:v>
                </c:pt>
              </c:strCache>
            </c:strRef>
          </c:tx>
          <c:spPr>
            <a:ln w="28575" cap="rnd">
              <a:solidFill>
                <a:schemeClr val="accent4">
                  <a:lumMod val="50000"/>
                </a:schemeClr>
              </a:solidFill>
              <a:round/>
            </a:ln>
            <a:effectLst/>
          </c:spPr>
          <c:marker>
            <c:symbol val="none"/>
          </c:marker>
          <c:dLbls>
            <c:delete val="1"/>
          </c:dLbls>
          <c:cat>
            <c:multiLvlStrRef>
              <c:f>ChartData!$J$630:$K$643</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 </c:v>
                  </c:pt>
                  <c:pt idx="13">
                    <c:v>Q2 (p)</c:v>
                  </c:pt>
                </c:lvl>
                <c:lvl>
                  <c:pt idx="0">
                    <c:v>2018-19</c:v>
                  </c:pt>
                  <c:pt idx="4">
                    <c:v>2019-20</c:v>
                  </c:pt>
                  <c:pt idx="8">
                    <c:v>2020-21</c:v>
                  </c:pt>
                  <c:pt idx="12">
                    <c:v>21-22</c:v>
                  </c:pt>
                </c:lvl>
              </c:multiLvlStrCache>
            </c:multiLvlStrRef>
          </c:cat>
          <c:val>
            <c:numRef>
              <c:f>ChartData!$L$630:$L$643</c:f>
              <c:numCache>
                <c:formatCode>0</c:formatCode>
                <c:ptCount val="14"/>
                <c:pt idx="0">
                  <c:v>460</c:v>
                </c:pt>
                <c:pt idx="1">
                  <c:v>570</c:v>
                </c:pt>
                <c:pt idx="2">
                  <c:v>530</c:v>
                </c:pt>
                <c:pt idx="3">
                  <c:v>370</c:v>
                </c:pt>
                <c:pt idx="4">
                  <c:v>450</c:v>
                </c:pt>
                <c:pt idx="5">
                  <c:v>460</c:v>
                </c:pt>
                <c:pt idx="6">
                  <c:v>440</c:v>
                </c:pt>
                <c:pt idx="7">
                  <c:v>330</c:v>
                </c:pt>
                <c:pt idx="8">
                  <c:v>150</c:v>
                </c:pt>
                <c:pt idx="9">
                  <c:v>300</c:v>
                </c:pt>
                <c:pt idx="10">
                  <c:v>470</c:v>
                </c:pt>
                <c:pt idx="11">
                  <c:v>280</c:v>
                </c:pt>
                <c:pt idx="12">
                  <c:v>220</c:v>
                </c:pt>
                <c:pt idx="13">
                  <c:v>50</c:v>
                </c:pt>
              </c:numCache>
            </c:numRef>
          </c:val>
          <c:smooth val="0"/>
          <c:extLst>
            <c:ext xmlns:c16="http://schemas.microsoft.com/office/drawing/2014/chart" uri="{C3380CC4-5D6E-409C-BE32-E72D297353CC}">
              <c16:uniqueId val="{00000001-BDAA-4D84-905D-68CAA3A6D565}"/>
            </c:ext>
          </c:extLst>
        </c:ser>
        <c:dLbls>
          <c:showLegendKey val="0"/>
          <c:showVal val="1"/>
          <c:showCatName val="0"/>
          <c:showSerName val="0"/>
          <c:showPercent val="0"/>
          <c:showBubbleSize val="0"/>
        </c:dLbls>
        <c:marker val="1"/>
        <c:smooth val="0"/>
        <c:axId val="770958368"/>
        <c:axId val="770964272"/>
      </c:lineChart>
      <c:valAx>
        <c:axId val="770964272"/>
        <c:scaling>
          <c:orientation val="minMax"/>
          <c:max val="1000"/>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accent4">
                    <a:lumMod val="50000"/>
                  </a:schemeClr>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ChartData!$K$626</c:f>
              <c:strCache>
                <c:ptCount val="1"/>
                <c:pt idx="0">
                  <c:v>Quarter the transaction was effective</c:v>
                </c:pt>
              </c:strCache>
            </c:strRef>
          </c:tx>
          <c:layout>
            <c:manualLayout>
              <c:xMode val="edge"/>
              <c:yMode val="edge"/>
              <c:x val="0.28418296244742397"/>
              <c:y val="0.8436833291766131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valAx>
        <c:axId val="449405256"/>
        <c:scaling>
          <c:orientation val="minMax"/>
          <c:max val="5"/>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rgbClr val="272262"/>
                </a:solidFill>
                <a:latin typeface="Arial" panose="020B0604020202020204" pitchFamily="34" charset="0"/>
                <a:ea typeface="+mn-ea"/>
                <a:cs typeface="Arial" panose="020B0604020202020204" pitchFamily="34" charset="0"/>
              </a:defRPr>
            </a:pPr>
            <a:endParaRPr lang="en-US"/>
          </a:p>
        </c:txPr>
        <c:crossAx val="449410832"/>
        <c:crosses val="max"/>
        <c:crossBetween val="between"/>
      </c:valAx>
      <c:catAx>
        <c:axId val="449410832"/>
        <c:scaling>
          <c:orientation val="minMax"/>
        </c:scaling>
        <c:delete val="1"/>
        <c:axPos val="b"/>
        <c:numFmt formatCode="General" sourceLinked="1"/>
        <c:majorTickMark val="out"/>
        <c:minorTickMark val="none"/>
        <c:tickLblPos val="nextTo"/>
        <c:crossAx val="449405256"/>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64511254275016E-2"/>
          <c:y val="0.23830250134395847"/>
          <c:w val="0.89457423194001573"/>
          <c:h val="0.41650154490182401"/>
        </c:manualLayout>
      </c:layout>
      <c:lineChart>
        <c:grouping val="standard"/>
        <c:varyColors val="0"/>
        <c:ser>
          <c:idx val="4"/>
          <c:order val="0"/>
          <c:tx>
            <c:strRef>
              <c:f>ChartData!$K$300</c:f>
              <c:strCache>
                <c:ptCount val="1"/>
                <c:pt idx="0">
                  <c:v>Non-residential: 2019-20</c:v>
                </c:pt>
              </c:strCache>
            </c:strRef>
          </c:tx>
          <c:spPr>
            <a:ln w="19050" cap="rnd">
              <a:solidFill>
                <a:schemeClr val="accent3">
                  <a:lumMod val="90000"/>
                </a:schemeClr>
              </a:solidFill>
              <a:prstDash val="sysDash"/>
              <a:round/>
            </a:ln>
            <a:effectLst/>
          </c:spPr>
          <c:marker>
            <c:symbol val="none"/>
          </c:marker>
          <c:cat>
            <c:strRef>
              <c:f>ChartData!$J$301:$J$312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ChartData!$K$301:$K$312</c:f>
              <c:numCache>
                <c:formatCode>#,##0.0</c:formatCode>
                <c:ptCount val="12"/>
                <c:pt idx="0">
                  <c:v>2.9</c:v>
                </c:pt>
                <c:pt idx="1">
                  <c:v>7.7</c:v>
                </c:pt>
                <c:pt idx="2">
                  <c:v>3.5</c:v>
                </c:pt>
                <c:pt idx="3">
                  <c:v>5</c:v>
                </c:pt>
                <c:pt idx="4">
                  <c:v>3.7</c:v>
                </c:pt>
                <c:pt idx="5">
                  <c:v>8.4</c:v>
                </c:pt>
                <c:pt idx="6">
                  <c:v>4.5</c:v>
                </c:pt>
                <c:pt idx="7">
                  <c:v>6.4</c:v>
                </c:pt>
                <c:pt idx="8">
                  <c:v>9.4</c:v>
                </c:pt>
                <c:pt idx="9">
                  <c:v>7.7</c:v>
                </c:pt>
                <c:pt idx="10">
                  <c:v>4</c:v>
                </c:pt>
                <c:pt idx="11">
                  <c:v>5.5</c:v>
                </c:pt>
              </c:numCache>
            </c:numRef>
          </c:val>
          <c:smooth val="0"/>
          <c:extLst>
            <c:ext xmlns:c16="http://schemas.microsoft.com/office/drawing/2014/chart" uri="{C3380CC4-5D6E-409C-BE32-E72D297353CC}">
              <c16:uniqueId val="{00000000-155D-42D4-B61C-61FF21CECB8A}"/>
            </c:ext>
          </c:extLst>
        </c:ser>
        <c:ser>
          <c:idx val="5"/>
          <c:order val="1"/>
          <c:tx>
            <c:strRef>
              <c:f>ChartData!$L$300</c:f>
              <c:strCache>
                <c:ptCount val="1"/>
                <c:pt idx="0">
                  <c:v>Non-residential: 2020-21 (r)</c:v>
                </c:pt>
              </c:strCache>
            </c:strRef>
          </c:tx>
          <c:spPr>
            <a:ln w="28575" cap="rnd">
              <a:solidFill>
                <a:schemeClr val="accent3">
                  <a:lumMod val="90000"/>
                </a:schemeClr>
              </a:solidFill>
              <a:prstDash val="dash"/>
              <a:round/>
            </a:ln>
            <a:effectLst/>
          </c:spPr>
          <c:marker>
            <c:symbol val="none"/>
          </c:marker>
          <c:cat>
            <c:strRef>
              <c:f>ChartData!$J$301:$J$312</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ChartData!$L$301:$L$312</c:f>
              <c:numCache>
                <c:formatCode>#,##0.0</c:formatCode>
                <c:ptCount val="12"/>
                <c:pt idx="0">
                  <c:v>5.2</c:v>
                </c:pt>
                <c:pt idx="1">
                  <c:v>1.5</c:v>
                </c:pt>
                <c:pt idx="2">
                  <c:v>2.2999999999999998</c:v>
                </c:pt>
                <c:pt idx="3">
                  <c:v>3.4</c:v>
                </c:pt>
                <c:pt idx="4">
                  <c:v>4.2</c:v>
                </c:pt>
                <c:pt idx="5">
                  <c:v>2.5</c:v>
                </c:pt>
                <c:pt idx="6">
                  <c:v>5.8</c:v>
                </c:pt>
                <c:pt idx="7">
                  <c:v>4.7</c:v>
                </c:pt>
                <c:pt idx="8">
                  <c:v>8.1999999999999993</c:v>
                </c:pt>
                <c:pt idx="9">
                  <c:v>3.2</c:v>
                </c:pt>
                <c:pt idx="10">
                  <c:v>6.7</c:v>
                </c:pt>
                <c:pt idx="11">
                  <c:v>10.4</c:v>
                </c:pt>
              </c:numCache>
            </c:numRef>
          </c:val>
          <c:smooth val="0"/>
          <c:extLst>
            <c:ext xmlns:c16="http://schemas.microsoft.com/office/drawing/2014/chart" uri="{C3380CC4-5D6E-409C-BE32-E72D297353CC}">
              <c16:uniqueId val="{00000001-155D-42D4-B61C-61FF21CECB8A}"/>
            </c:ext>
          </c:extLst>
        </c:ser>
        <c:ser>
          <c:idx val="0"/>
          <c:order val="2"/>
          <c:tx>
            <c:strRef>
              <c:f>ChartData!$M$300</c:f>
              <c:strCache>
                <c:ptCount val="1"/>
                <c:pt idx="0">
                  <c:v>Non-residential: 2021-22 (p) (r)</c:v>
                </c:pt>
              </c:strCache>
            </c:strRef>
          </c:tx>
          <c:spPr>
            <a:ln w="28575" cap="rnd">
              <a:solidFill>
                <a:schemeClr val="accent3">
                  <a:lumMod val="90000"/>
                </a:schemeClr>
              </a:solidFill>
              <a:round/>
            </a:ln>
            <a:effectLst/>
          </c:spPr>
          <c:marker>
            <c:symbol val="none"/>
          </c:marker>
          <c:val>
            <c:numRef>
              <c:f>ChartData!$M$301:$M$306</c:f>
              <c:numCache>
                <c:formatCode>#,##0.0</c:formatCode>
                <c:ptCount val="6"/>
                <c:pt idx="0">
                  <c:v>19.899999999999999</c:v>
                </c:pt>
                <c:pt idx="1">
                  <c:v>4.9000000000000004</c:v>
                </c:pt>
                <c:pt idx="2">
                  <c:v>8.5</c:v>
                </c:pt>
                <c:pt idx="3">
                  <c:v>8.8000000000000007</c:v>
                </c:pt>
                <c:pt idx="4">
                  <c:v>11.2</c:v>
                </c:pt>
                <c:pt idx="5">
                  <c:v>10.3</c:v>
                </c:pt>
              </c:numCache>
            </c:numRef>
          </c:val>
          <c:smooth val="0"/>
          <c:extLst>
            <c:ext xmlns:c16="http://schemas.microsoft.com/office/drawing/2014/chart" uri="{C3380CC4-5D6E-409C-BE32-E72D297353CC}">
              <c16:uniqueId val="{00000002-155D-42D4-B61C-61FF21CECB8A}"/>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ChartData!$K$264</c:f>
              <c:strCache>
                <c:ptCount val="1"/>
                <c:pt idx="0">
                  <c:v>Month the transaction was effective</c:v>
                </c:pt>
              </c:strCache>
            </c:strRef>
          </c:tx>
          <c:layout>
            <c:manualLayout>
              <c:xMode val="edge"/>
              <c:yMode val="edge"/>
              <c:x val="0.35252398718755196"/>
              <c:y val="0.7160891334366337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35"/>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51650687259133932"/>
          <c:y val="9.6845334092274596E-2"/>
          <c:w val="0.46971902272546512"/>
          <c:h val="0.1264805152368002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62007703790606"/>
          <c:y val="0.22666953982823154"/>
          <c:w val="0.89337092245440564"/>
          <c:h val="0.37192319340259983"/>
        </c:manualLayout>
      </c:layout>
      <c:barChart>
        <c:barDir val="col"/>
        <c:grouping val="stacked"/>
        <c:varyColors val="0"/>
        <c:ser>
          <c:idx val="0"/>
          <c:order val="0"/>
          <c:tx>
            <c:strRef>
              <c:f>ChartData!$M$71</c:f>
              <c:strCache>
                <c:ptCount val="1"/>
                <c:pt idx="0">
                  <c:v>of which: higher rates residential (r)  (r) </c:v>
                </c:pt>
              </c:strCache>
            </c:strRef>
          </c:tx>
          <c:spPr>
            <a:pattFill prst="lgCheck">
              <a:fgClr>
                <a:srgbClr val="FFFFFF"/>
              </a:fgClr>
              <a:bgClr>
                <a:srgbClr val="4D4D4D"/>
              </a:bgClr>
            </a:pattFill>
            <a:ln>
              <a:solidFill>
                <a:schemeClr val="bg1">
                  <a:lumMod val="10000"/>
                </a:schemeClr>
              </a:solidFill>
            </a:ln>
            <a:effectLst/>
          </c:spPr>
          <c:invertIfNegative val="0"/>
          <c:cat>
            <c:multiLvlStrRef>
              <c:f>ChartData!$J$72:$L$100</c:f>
              <c:multiLvlStrCache>
                <c:ptCount val="29"/>
                <c:lvl>
                  <c:pt idx="0">
                    <c:v>Q2</c:v>
                  </c:pt>
                  <c:pt idx="1">
                    <c:v>Q3</c:v>
                  </c:pt>
                  <c:pt idx="2">
                    <c:v>Q4</c:v>
                  </c:pt>
                  <c:pt idx="3">
                    <c:v>Q1</c:v>
                  </c:pt>
                  <c:pt idx="4">
                    <c:v>Q2</c:v>
                  </c:pt>
                  <c:pt idx="5">
                    <c:v>Q3</c:v>
                  </c:pt>
                  <c:pt idx="6">
                    <c:v>Q4</c:v>
                  </c:pt>
                  <c:pt idx="7">
                    <c:v>Q1 (r) </c:v>
                  </c:pt>
                  <c:pt idx="8">
                    <c:v>Q2 (p)</c:v>
                  </c:pt>
                  <c:pt idx="10">
                    <c:v>Q2</c:v>
                  </c:pt>
                  <c:pt idx="11">
                    <c:v>Q3</c:v>
                  </c:pt>
                  <c:pt idx="12">
                    <c:v>Q4</c:v>
                  </c:pt>
                  <c:pt idx="13">
                    <c:v>Q1</c:v>
                  </c:pt>
                  <c:pt idx="14">
                    <c:v>Q2</c:v>
                  </c:pt>
                  <c:pt idx="15">
                    <c:v>Q3</c:v>
                  </c:pt>
                  <c:pt idx="16">
                    <c:v>Q4</c:v>
                  </c:pt>
                  <c:pt idx="17">
                    <c:v>Q1 (r) </c:v>
                  </c:pt>
                  <c:pt idx="18">
                    <c:v>Q2 (p)</c:v>
                  </c:pt>
                  <c:pt idx="20">
                    <c:v>Q2</c:v>
                  </c:pt>
                  <c:pt idx="21">
                    <c:v>Q3</c:v>
                  </c:pt>
                  <c:pt idx="22">
                    <c:v>Q4</c:v>
                  </c:pt>
                  <c:pt idx="23">
                    <c:v>Q1</c:v>
                  </c:pt>
                  <c:pt idx="24">
                    <c:v>Q2</c:v>
                  </c:pt>
                  <c:pt idx="25">
                    <c:v>Q3</c:v>
                  </c:pt>
                  <c:pt idx="26">
                    <c:v>Q4</c:v>
                  </c:pt>
                  <c:pt idx="27">
                    <c:v>Q1 (r) </c:v>
                  </c:pt>
                  <c:pt idx="28">
                    <c:v>Q2 (p)</c:v>
                  </c:pt>
                </c:lvl>
                <c:lvl>
                  <c:pt idx="0">
                    <c:v>2019-20</c:v>
                  </c:pt>
                  <c:pt idx="3">
                    <c:v>2020-21</c:v>
                  </c:pt>
                  <c:pt idx="7">
                    <c:v>21-22</c:v>
                  </c:pt>
                  <c:pt idx="10">
                    <c:v>2019-20</c:v>
                  </c:pt>
                  <c:pt idx="13">
                    <c:v>2020-21</c:v>
                  </c:pt>
                  <c:pt idx="17">
                    <c:v>21-22</c:v>
                  </c:pt>
                  <c:pt idx="20">
                    <c:v>2019-20</c:v>
                  </c:pt>
                  <c:pt idx="23">
                    <c:v>2020-21</c:v>
                  </c:pt>
                  <c:pt idx="27">
                    <c:v>21-22</c:v>
                  </c:pt>
                </c:lvl>
                <c:lvl>
                  <c:pt idx="0">
                    <c:v>Residential</c:v>
                  </c:pt>
                  <c:pt idx="10">
                    <c:v>Non-residential ¹ </c:v>
                  </c:pt>
                  <c:pt idx="20">
                    <c:v>Total</c:v>
                  </c:pt>
                </c:lvl>
              </c:multiLvlStrCache>
            </c:multiLvlStrRef>
          </c:cat>
          <c:val>
            <c:numRef>
              <c:f>ChartData!$M$72:$M$100</c:f>
              <c:numCache>
                <c:formatCode>#,##0</c:formatCode>
                <c:ptCount val="29"/>
                <c:pt idx="0">
                  <c:v>3320</c:v>
                </c:pt>
                <c:pt idx="1">
                  <c:v>3370</c:v>
                </c:pt>
                <c:pt idx="2">
                  <c:v>3080</c:v>
                </c:pt>
                <c:pt idx="3">
                  <c:v>1460</c:v>
                </c:pt>
                <c:pt idx="4">
                  <c:v>2510</c:v>
                </c:pt>
                <c:pt idx="5">
                  <c:v>3970</c:v>
                </c:pt>
                <c:pt idx="6">
                  <c:v>3600</c:v>
                </c:pt>
                <c:pt idx="7">
                  <c:v>4010</c:v>
                </c:pt>
                <c:pt idx="8">
                  <c:v>3760</c:v>
                </c:pt>
                <c:pt idx="10">
                  <c:v>0</c:v>
                </c:pt>
                <c:pt idx="11">
                  <c:v>0</c:v>
                </c:pt>
                <c:pt idx="12">
                  <c:v>0</c:v>
                </c:pt>
                <c:pt idx="13">
                  <c:v>0</c:v>
                </c:pt>
                <c:pt idx="14">
                  <c:v>0</c:v>
                </c:pt>
                <c:pt idx="15">
                  <c:v>0</c:v>
                </c:pt>
                <c:pt idx="16" formatCode="General">
                  <c:v>0</c:v>
                </c:pt>
                <c:pt idx="17" formatCode="General">
                  <c:v>0</c:v>
                </c:pt>
                <c:pt idx="18" formatCode="General">
                  <c:v>0</c:v>
                </c:pt>
                <c:pt idx="20">
                  <c:v>3320</c:v>
                </c:pt>
                <c:pt idx="21">
                  <c:v>3370</c:v>
                </c:pt>
                <c:pt idx="22">
                  <c:v>3080</c:v>
                </c:pt>
                <c:pt idx="23">
                  <c:v>1460</c:v>
                </c:pt>
                <c:pt idx="24">
                  <c:v>2510</c:v>
                </c:pt>
                <c:pt idx="25">
                  <c:v>3970</c:v>
                </c:pt>
                <c:pt idx="26">
                  <c:v>3600</c:v>
                </c:pt>
                <c:pt idx="27">
                  <c:v>4010</c:v>
                </c:pt>
                <c:pt idx="28">
                  <c:v>3760</c:v>
                </c:pt>
              </c:numCache>
            </c:numRef>
          </c:val>
          <c:extLst>
            <c:ext xmlns:c16="http://schemas.microsoft.com/office/drawing/2014/chart" uri="{C3380CC4-5D6E-409C-BE32-E72D297353CC}">
              <c16:uniqueId val="{00000000-7D45-4BA6-A669-6B76C6CAB720}"/>
            </c:ext>
          </c:extLst>
        </c:ser>
        <c:ser>
          <c:idx val="1"/>
          <c:order val="1"/>
          <c:tx>
            <c:strRef>
              <c:f>ChartData!$N$71</c:f>
              <c:strCache>
                <c:ptCount val="1"/>
                <c:pt idx="0">
                  <c:v>Total</c:v>
                </c:pt>
              </c:strCache>
            </c:strRef>
          </c:tx>
          <c:spPr>
            <a:solidFill>
              <a:schemeClr val="accent2"/>
            </a:solidFill>
            <a:ln>
              <a:solidFill>
                <a:schemeClr val="bg1">
                  <a:lumMod val="10000"/>
                </a:schemeClr>
              </a:solidFill>
            </a:ln>
            <a:effectLst/>
          </c:spPr>
          <c:invertIfNegative val="0"/>
          <c:dPt>
            <c:idx val="0"/>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2-7D45-4BA6-A669-6B76C6CAB720}"/>
              </c:ext>
            </c:extLst>
          </c:dPt>
          <c:dPt>
            <c:idx val="1"/>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4-7D45-4BA6-A669-6B76C6CAB720}"/>
              </c:ext>
            </c:extLst>
          </c:dPt>
          <c:dPt>
            <c:idx val="2"/>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6-7D45-4BA6-A669-6B76C6CAB720}"/>
              </c:ext>
            </c:extLst>
          </c:dPt>
          <c:dPt>
            <c:idx val="3"/>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8-7D45-4BA6-A669-6B76C6CAB720}"/>
              </c:ext>
            </c:extLst>
          </c:dPt>
          <c:dPt>
            <c:idx val="4"/>
            <c:invertIfNegative val="0"/>
            <c:bubble3D val="0"/>
            <c:spPr>
              <a:solidFill>
                <a:srgbClr val="272262"/>
              </a:solidFill>
              <a:ln>
                <a:solidFill>
                  <a:schemeClr val="accent5">
                    <a:lumMod val="50000"/>
                  </a:schemeClr>
                </a:solidFill>
              </a:ln>
              <a:effectLst/>
            </c:spPr>
            <c:extLst>
              <c:ext xmlns:c16="http://schemas.microsoft.com/office/drawing/2014/chart" uri="{C3380CC4-5D6E-409C-BE32-E72D297353CC}">
                <c16:uniqueId val="{0000000A-7D45-4BA6-A669-6B76C6CAB720}"/>
              </c:ext>
            </c:extLst>
          </c:dPt>
          <c:dPt>
            <c:idx val="5"/>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C-7D45-4BA6-A669-6B76C6CAB720}"/>
              </c:ext>
            </c:extLst>
          </c:dPt>
          <c:dPt>
            <c:idx val="6"/>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E-7D45-4BA6-A669-6B76C6CAB720}"/>
              </c:ext>
            </c:extLst>
          </c:dPt>
          <c:dPt>
            <c:idx val="7"/>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10-7D45-4BA6-A669-6B76C6CAB720}"/>
              </c:ext>
            </c:extLst>
          </c:dPt>
          <c:dPt>
            <c:idx val="8"/>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12-7D45-4BA6-A669-6B76C6CAB720}"/>
              </c:ext>
            </c:extLst>
          </c:dPt>
          <c:dPt>
            <c:idx val="10"/>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4-7D45-4BA6-A669-6B76C6CAB720}"/>
              </c:ext>
            </c:extLst>
          </c:dPt>
          <c:dPt>
            <c:idx val="11"/>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6-7D45-4BA6-A669-6B76C6CAB720}"/>
              </c:ext>
            </c:extLst>
          </c:dPt>
          <c:dPt>
            <c:idx val="12"/>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8-7D45-4BA6-A669-6B76C6CAB720}"/>
              </c:ext>
            </c:extLst>
          </c:dPt>
          <c:dPt>
            <c:idx val="13"/>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A-7D45-4BA6-A669-6B76C6CAB720}"/>
              </c:ext>
            </c:extLst>
          </c:dPt>
          <c:dPt>
            <c:idx val="14"/>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C-7D45-4BA6-A669-6B76C6CAB720}"/>
              </c:ext>
            </c:extLst>
          </c:dPt>
          <c:dPt>
            <c:idx val="15"/>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E-7D45-4BA6-A669-6B76C6CAB720}"/>
              </c:ext>
            </c:extLst>
          </c:dPt>
          <c:dPt>
            <c:idx val="20"/>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0-7D45-4BA6-A669-6B76C6CAB720}"/>
              </c:ext>
            </c:extLst>
          </c:dPt>
          <c:dPt>
            <c:idx val="21"/>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2-7D45-4BA6-A669-6B76C6CAB720}"/>
              </c:ext>
            </c:extLst>
          </c:dPt>
          <c:dPt>
            <c:idx val="22"/>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4-7D45-4BA6-A669-6B76C6CAB720}"/>
              </c:ext>
            </c:extLst>
          </c:dPt>
          <c:dPt>
            <c:idx val="23"/>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6-7D45-4BA6-A669-6B76C6CAB720}"/>
              </c:ext>
            </c:extLst>
          </c:dPt>
          <c:dPt>
            <c:idx val="24"/>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8-7D45-4BA6-A669-6B76C6CAB720}"/>
              </c:ext>
            </c:extLst>
          </c:dPt>
          <c:dPt>
            <c:idx val="25"/>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A-7D45-4BA6-A669-6B76C6CAB720}"/>
              </c:ext>
            </c:extLst>
          </c:dPt>
          <c:dPt>
            <c:idx val="26"/>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C-7D45-4BA6-A669-6B76C6CAB720}"/>
              </c:ext>
            </c:extLst>
          </c:dPt>
          <c:dPt>
            <c:idx val="27"/>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E-7D45-4BA6-A669-6B76C6CAB720}"/>
              </c:ext>
            </c:extLst>
          </c:dPt>
          <c:dPt>
            <c:idx val="28"/>
            <c:invertIfNegative val="0"/>
            <c:bubble3D val="0"/>
            <c:spPr>
              <a:solidFill>
                <a:srgbClr val="BBD8FF"/>
              </a:solidFill>
              <a:ln>
                <a:solidFill>
                  <a:schemeClr val="bg1">
                    <a:lumMod val="10000"/>
                  </a:schemeClr>
                </a:solidFill>
              </a:ln>
              <a:effectLst/>
            </c:spPr>
            <c:extLst>
              <c:ext xmlns:c16="http://schemas.microsoft.com/office/drawing/2014/chart" uri="{C3380CC4-5D6E-409C-BE32-E72D297353CC}">
                <c16:uniqueId val="{00000030-7D45-4BA6-A669-6B76C6CAB720}"/>
              </c:ext>
            </c:extLst>
          </c:dPt>
          <c:cat>
            <c:multiLvlStrRef>
              <c:f>ChartData!$J$72:$L$100</c:f>
              <c:multiLvlStrCache>
                <c:ptCount val="29"/>
                <c:lvl>
                  <c:pt idx="0">
                    <c:v>Q2</c:v>
                  </c:pt>
                  <c:pt idx="1">
                    <c:v>Q3</c:v>
                  </c:pt>
                  <c:pt idx="2">
                    <c:v>Q4</c:v>
                  </c:pt>
                  <c:pt idx="3">
                    <c:v>Q1</c:v>
                  </c:pt>
                  <c:pt idx="4">
                    <c:v>Q2</c:v>
                  </c:pt>
                  <c:pt idx="5">
                    <c:v>Q3</c:v>
                  </c:pt>
                  <c:pt idx="6">
                    <c:v>Q4</c:v>
                  </c:pt>
                  <c:pt idx="7">
                    <c:v>Q1 (r) </c:v>
                  </c:pt>
                  <c:pt idx="8">
                    <c:v>Q2 (p)</c:v>
                  </c:pt>
                  <c:pt idx="10">
                    <c:v>Q2</c:v>
                  </c:pt>
                  <c:pt idx="11">
                    <c:v>Q3</c:v>
                  </c:pt>
                  <c:pt idx="12">
                    <c:v>Q4</c:v>
                  </c:pt>
                  <c:pt idx="13">
                    <c:v>Q1</c:v>
                  </c:pt>
                  <c:pt idx="14">
                    <c:v>Q2</c:v>
                  </c:pt>
                  <c:pt idx="15">
                    <c:v>Q3</c:v>
                  </c:pt>
                  <c:pt idx="16">
                    <c:v>Q4</c:v>
                  </c:pt>
                  <c:pt idx="17">
                    <c:v>Q1 (r) </c:v>
                  </c:pt>
                  <c:pt idx="18">
                    <c:v>Q2 (p)</c:v>
                  </c:pt>
                  <c:pt idx="20">
                    <c:v>Q2</c:v>
                  </c:pt>
                  <c:pt idx="21">
                    <c:v>Q3</c:v>
                  </c:pt>
                  <c:pt idx="22">
                    <c:v>Q4</c:v>
                  </c:pt>
                  <c:pt idx="23">
                    <c:v>Q1</c:v>
                  </c:pt>
                  <c:pt idx="24">
                    <c:v>Q2</c:v>
                  </c:pt>
                  <c:pt idx="25">
                    <c:v>Q3</c:v>
                  </c:pt>
                  <c:pt idx="26">
                    <c:v>Q4</c:v>
                  </c:pt>
                  <c:pt idx="27">
                    <c:v>Q1 (r) </c:v>
                  </c:pt>
                  <c:pt idx="28">
                    <c:v>Q2 (p)</c:v>
                  </c:pt>
                </c:lvl>
                <c:lvl>
                  <c:pt idx="0">
                    <c:v>2019-20</c:v>
                  </c:pt>
                  <c:pt idx="3">
                    <c:v>2020-21</c:v>
                  </c:pt>
                  <c:pt idx="7">
                    <c:v>21-22</c:v>
                  </c:pt>
                  <c:pt idx="10">
                    <c:v>2019-20</c:v>
                  </c:pt>
                  <c:pt idx="13">
                    <c:v>2020-21</c:v>
                  </c:pt>
                  <c:pt idx="17">
                    <c:v>21-22</c:v>
                  </c:pt>
                  <c:pt idx="20">
                    <c:v>2019-20</c:v>
                  </c:pt>
                  <c:pt idx="23">
                    <c:v>2020-21</c:v>
                  </c:pt>
                  <c:pt idx="27">
                    <c:v>21-22</c:v>
                  </c:pt>
                </c:lvl>
                <c:lvl>
                  <c:pt idx="0">
                    <c:v>Residential</c:v>
                  </c:pt>
                  <c:pt idx="10">
                    <c:v>Non-residential ¹ </c:v>
                  </c:pt>
                  <c:pt idx="20">
                    <c:v>Total</c:v>
                  </c:pt>
                </c:lvl>
              </c:multiLvlStrCache>
            </c:multiLvlStrRef>
          </c:cat>
          <c:val>
            <c:numRef>
              <c:f>ChartData!$N$72:$N$100</c:f>
              <c:numCache>
                <c:formatCode>#,##0</c:formatCode>
                <c:ptCount val="29"/>
                <c:pt idx="0">
                  <c:v>11620</c:v>
                </c:pt>
                <c:pt idx="1">
                  <c:v>11820</c:v>
                </c:pt>
                <c:pt idx="2">
                  <c:v>8830</c:v>
                </c:pt>
                <c:pt idx="3">
                  <c:v>4820</c:v>
                </c:pt>
                <c:pt idx="4">
                  <c:v>7470</c:v>
                </c:pt>
                <c:pt idx="5">
                  <c:v>12840</c:v>
                </c:pt>
                <c:pt idx="6">
                  <c:v>11530</c:v>
                </c:pt>
                <c:pt idx="7">
                  <c:v>13870</c:v>
                </c:pt>
                <c:pt idx="8">
                  <c:v>11190</c:v>
                </c:pt>
                <c:pt idx="10">
                  <c:v>1570</c:v>
                </c:pt>
                <c:pt idx="11">
                  <c:v>1520</c:v>
                </c:pt>
                <c:pt idx="12">
                  <c:v>1540</c:v>
                </c:pt>
                <c:pt idx="13">
                  <c:v>990</c:v>
                </c:pt>
                <c:pt idx="14">
                  <c:v>1210</c:v>
                </c:pt>
                <c:pt idx="15">
                  <c:v>1550</c:v>
                </c:pt>
                <c:pt idx="16">
                  <c:v>1540</c:v>
                </c:pt>
                <c:pt idx="17">
                  <c:v>1620</c:v>
                </c:pt>
                <c:pt idx="18">
                  <c:v>1560</c:v>
                </c:pt>
                <c:pt idx="20">
                  <c:v>13180</c:v>
                </c:pt>
                <c:pt idx="21">
                  <c:v>13350</c:v>
                </c:pt>
                <c:pt idx="22">
                  <c:v>10370</c:v>
                </c:pt>
                <c:pt idx="23">
                  <c:v>5810</c:v>
                </c:pt>
                <c:pt idx="24">
                  <c:v>8680</c:v>
                </c:pt>
                <c:pt idx="25">
                  <c:v>14390</c:v>
                </c:pt>
                <c:pt idx="26">
                  <c:v>13070</c:v>
                </c:pt>
                <c:pt idx="27">
                  <c:v>15490</c:v>
                </c:pt>
                <c:pt idx="28">
                  <c:v>12740</c:v>
                </c:pt>
              </c:numCache>
            </c:numRef>
          </c:val>
          <c:extLst>
            <c:ext xmlns:c16="http://schemas.microsoft.com/office/drawing/2014/chart" uri="{C3380CC4-5D6E-409C-BE32-E72D297353CC}">
              <c16:uniqueId val="{00000031-7D45-4BA6-A669-6B76C6CAB720}"/>
            </c:ext>
          </c:extLst>
        </c:ser>
        <c:dLbls>
          <c:showLegendKey val="0"/>
          <c:showVal val="0"/>
          <c:showCatName val="0"/>
          <c:showSerName val="0"/>
          <c:showPercent val="0"/>
          <c:showBubbleSize val="0"/>
        </c:dLbls>
        <c:gapWidth val="30"/>
        <c:overlap val="100"/>
        <c:axId val="778011528"/>
        <c:axId val="778010216"/>
      </c:barChart>
      <c:catAx>
        <c:axId val="778011528"/>
        <c:scaling>
          <c:orientation val="minMax"/>
        </c:scaling>
        <c:delete val="0"/>
        <c:axPos val="b"/>
        <c:numFmt formatCode="General" sourceLinked="1"/>
        <c:majorTickMark val="none"/>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0216"/>
        <c:crosses val="autoZero"/>
        <c:auto val="1"/>
        <c:lblAlgn val="ctr"/>
        <c:lblOffset val="100"/>
        <c:noMultiLvlLbl val="0"/>
      </c:catAx>
      <c:valAx>
        <c:axId val="778010216"/>
        <c:scaling>
          <c:orientation val="minMax"/>
        </c:scaling>
        <c:delete val="0"/>
        <c:axPos val="l"/>
        <c:majorGridlines>
          <c:spPr>
            <a:ln w="9525" cap="flat" cmpd="sng" algn="ctr">
              <a:solidFill>
                <a:srgbClr val="B2B2B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1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131075929996386E-2"/>
          <c:y val="0.18697255849538832"/>
          <c:w val="0.92014006588867825"/>
          <c:h val="0.35932005881463769"/>
        </c:manualLayout>
      </c:layout>
      <c:barChart>
        <c:barDir val="col"/>
        <c:grouping val="stacked"/>
        <c:varyColors val="0"/>
        <c:ser>
          <c:idx val="0"/>
          <c:order val="0"/>
          <c:tx>
            <c:strRef>
              <c:f>ChartData!$M$117</c:f>
              <c:strCache>
                <c:ptCount val="1"/>
                <c:pt idx="0">
                  <c:v>of which: additional revenue from higher rates residential ² (r) </c:v>
                </c:pt>
              </c:strCache>
            </c:strRef>
          </c:tx>
          <c:spPr>
            <a:pattFill prst="lgCheck">
              <a:fgClr>
                <a:srgbClr val="FFFFFF"/>
              </a:fgClr>
              <a:bgClr>
                <a:srgbClr val="4D4D4D"/>
              </a:bgClr>
            </a:pattFill>
            <a:ln>
              <a:solidFill>
                <a:schemeClr val="bg1">
                  <a:lumMod val="10000"/>
                </a:schemeClr>
              </a:solidFill>
            </a:ln>
            <a:effectLst/>
          </c:spPr>
          <c:invertIfNegative val="0"/>
          <c:cat>
            <c:multiLvlStrRef>
              <c:f>ChartData!$J$118:$L$146</c:f>
              <c:multiLvlStrCache>
                <c:ptCount val="29"/>
                <c:lvl>
                  <c:pt idx="0">
                    <c:v>Q2</c:v>
                  </c:pt>
                  <c:pt idx="1">
                    <c:v>Q3</c:v>
                  </c:pt>
                  <c:pt idx="2">
                    <c:v>Q4</c:v>
                  </c:pt>
                  <c:pt idx="3">
                    <c:v>Q1</c:v>
                  </c:pt>
                  <c:pt idx="4">
                    <c:v>Q2</c:v>
                  </c:pt>
                  <c:pt idx="5">
                    <c:v>Q3</c:v>
                  </c:pt>
                  <c:pt idx="6">
                    <c:v>Q4</c:v>
                  </c:pt>
                  <c:pt idx="7">
                    <c:v>Q1 (r) </c:v>
                  </c:pt>
                  <c:pt idx="8">
                    <c:v>Q2 (p)</c:v>
                  </c:pt>
                  <c:pt idx="10">
                    <c:v>Q2</c:v>
                  </c:pt>
                  <c:pt idx="11">
                    <c:v>Q3</c:v>
                  </c:pt>
                  <c:pt idx="12">
                    <c:v>Q4</c:v>
                  </c:pt>
                  <c:pt idx="13">
                    <c:v>Q1</c:v>
                  </c:pt>
                  <c:pt idx="14">
                    <c:v>Q2</c:v>
                  </c:pt>
                  <c:pt idx="15">
                    <c:v>Q3</c:v>
                  </c:pt>
                  <c:pt idx="16">
                    <c:v>Q4</c:v>
                  </c:pt>
                  <c:pt idx="17">
                    <c:v>Q1 (r) </c:v>
                  </c:pt>
                  <c:pt idx="18">
                    <c:v>Q2 (p)</c:v>
                  </c:pt>
                  <c:pt idx="20">
                    <c:v>Q2</c:v>
                  </c:pt>
                  <c:pt idx="21">
                    <c:v>Q3</c:v>
                  </c:pt>
                  <c:pt idx="22">
                    <c:v>Q4</c:v>
                  </c:pt>
                  <c:pt idx="23">
                    <c:v>Q1</c:v>
                  </c:pt>
                  <c:pt idx="24">
                    <c:v>Q2</c:v>
                  </c:pt>
                  <c:pt idx="25">
                    <c:v>Q3</c:v>
                  </c:pt>
                  <c:pt idx="26">
                    <c:v>Q4</c:v>
                  </c:pt>
                  <c:pt idx="27">
                    <c:v>Q1 (r) </c:v>
                  </c:pt>
                  <c:pt idx="28">
                    <c:v>Q2 (p)</c:v>
                  </c:pt>
                </c:lvl>
                <c:lvl>
                  <c:pt idx="0">
                    <c:v>2019-20</c:v>
                  </c:pt>
                  <c:pt idx="3">
                    <c:v>2020-21</c:v>
                  </c:pt>
                  <c:pt idx="7">
                    <c:v>21-22</c:v>
                  </c:pt>
                  <c:pt idx="10">
                    <c:v>2019-20</c:v>
                  </c:pt>
                  <c:pt idx="13">
                    <c:v>2020-21</c:v>
                  </c:pt>
                  <c:pt idx="17">
                    <c:v>21-22</c:v>
                  </c:pt>
                  <c:pt idx="20">
                    <c:v>2019-20</c:v>
                  </c:pt>
                  <c:pt idx="23">
                    <c:v>2020-21</c:v>
                  </c:pt>
                  <c:pt idx="27">
                    <c:v>21-22</c:v>
                  </c:pt>
                </c:lvl>
                <c:lvl>
                  <c:pt idx="0">
                    <c:v>Residential (r) </c:v>
                  </c:pt>
                  <c:pt idx="10">
                    <c:v>Non-residential ³ </c:v>
                  </c:pt>
                  <c:pt idx="20">
                    <c:v>Total (r) </c:v>
                  </c:pt>
                </c:lvl>
              </c:multiLvlStrCache>
            </c:multiLvlStrRef>
          </c:cat>
          <c:val>
            <c:numRef>
              <c:f>ChartData!$M$118:$M$146</c:f>
              <c:numCache>
                <c:formatCode>0.0</c:formatCode>
                <c:ptCount val="29"/>
                <c:pt idx="0">
                  <c:v>15.1</c:v>
                </c:pt>
                <c:pt idx="1">
                  <c:v>15.3</c:v>
                </c:pt>
                <c:pt idx="2">
                  <c:v>13.3</c:v>
                </c:pt>
                <c:pt idx="3">
                  <c:v>6.3</c:v>
                </c:pt>
                <c:pt idx="4">
                  <c:v>12.1</c:v>
                </c:pt>
                <c:pt idx="5">
                  <c:v>22.3</c:v>
                </c:pt>
                <c:pt idx="6">
                  <c:v>25.8</c:v>
                </c:pt>
                <c:pt idx="7">
                  <c:v>29.9</c:v>
                </c:pt>
                <c:pt idx="8">
                  <c:v>28</c:v>
                </c:pt>
                <c:pt idx="10">
                  <c:v>0</c:v>
                </c:pt>
                <c:pt idx="11">
                  <c:v>0</c:v>
                </c:pt>
                <c:pt idx="12">
                  <c:v>0</c:v>
                </c:pt>
                <c:pt idx="13">
                  <c:v>0</c:v>
                </c:pt>
                <c:pt idx="14">
                  <c:v>0</c:v>
                </c:pt>
                <c:pt idx="15">
                  <c:v>0</c:v>
                </c:pt>
                <c:pt idx="16">
                  <c:v>0</c:v>
                </c:pt>
                <c:pt idx="17">
                  <c:v>0</c:v>
                </c:pt>
                <c:pt idx="18">
                  <c:v>0</c:v>
                </c:pt>
                <c:pt idx="20">
                  <c:v>15.1</c:v>
                </c:pt>
                <c:pt idx="21">
                  <c:v>15.3</c:v>
                </c:pt>
                <c:pt idx="22">
                  <c:v>13.3</c:v>
                </c:pt>
                <c:pt idx="23">
                  <c:v>6.3</c:v>
                </c:pt>
                <c:pt idx="24">
                  <c:v>12.1</c:v>
                </c:pt>
                <c:pt idx="25">
                  <c:v>22.3</c:v>
                </c:pt>
                <c:pt idx="26">
                  <c:v>25.8</c:v>
                </c:pt>
                <c:pt idx="27">
                  <c:v>29.9</c:v>
                </c:pt>
                <c:pt idx="28">
                  <c:v>28</c:v>
                </c:pt>
              </c:numCache>
            </c:numRef>
          </c:val>
          <c:extLst>
            <c:ext xmlns:c16="http://schemas.microsoft.com/office/drawing/2014/chart" uri="{C3380CC4-5D6E-409C-BE32-E72D297353CC}">
              <c16:uniqueId val="{00000000-D12F-4DE6-B9AF-B913AD4D360E}"/>
            </c:ext>
          </c:extLst>
        </c:ser>
        <c:ser>
          <c:idx val="1"/>
          <c:order val="1"/>
          <c:tx>
            <c:strRef>
              <c:f>ChartData!$N$117</c:f>
              <c:strCache>
                <c:ptCount val="1"/>
                <c:pt idx="0">
                  <c:v>Total</c:v>
                </c:pt>
              </c:strCache>
            </c:strRef>
          </c:tx>
          <c:spPr>
            <a:solidFill>
              <a:schemeClr val="accent2"/>
            </a:solidFill>
            <a:ln>
              <a:solidFill>
                <a:schemeClr val="bg1">
                  <a:lumMod val="10000"/>
                </a:schemeClr>
              </a:solidFill>
            </a:ln>
            <a:effectLst/>
          </c:spPr>
          <c:invertIfNegative val="0"/>
          <c:dPt>
            <c:idx val="0"/>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2-D12F-4DE6-B9AF-B913AD4D360E}"/>
              </c:ext>
            </c:extLst>
          </c:dPt>
          <c:dPt>
            <c:idx val="1"/>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4-D12F-4DE6-B9AF-B913AD4D360E}"/>
              </c:ext>
            </c:extLst>
          </c:dPt>
          <c:dPt>
            <c:idx val="2"/>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6-D12F-4DE6-B9AF-B913AD4D360E}"/>
              </c:ext>
            </c:extLst>
          </c:dPt>
          <c:dPt>
            <c:idx val="3"/>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8-D12F-4DE6-B9AF-B913AD4D360E}"/>
              </c:ext>
            </c:extLst>
          </c:dPt>
          <c:dPt>
            <c:idx val="4"/>
            <c:invertIfNegative val="0"/>
            <c:bubble3D val="0"/>
            <c:spPr>
              <a:solidFill>
                <a:srgbClr val="002060"/>
              </a:solidFill>
              <a:ln>
                <a:solidFill>
                  <a:schemeClr val="bg1">
                    <a:lumMod val="10000"/>
                  </a:schemeClr>
                </a:solidFill>
              </a:ln>
              <a:effectLst/>
            </c:spPr>
            <c:extLst>
              <c:ext xmlns:c16="http://schemas.microsoft.com/office/drawing/2014/chart" uri="{C3380CC4-5D6E-409C-BE32-E72D297353CC}">
                <c16:uniqueId val="{0000000A-D12F-4DE6-B9AF-B913AD4D360E}"/>
              </c:ext>
            </c:extLst>
          </c:dPt>
          <c:dPt>
            <c:idx val="5"/>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C-D12F-4DE6-B9AF-B913AD4D360E}"/>
              </c:ext>
            </c:extLst>
          </c:dPt>
          <c:dPt>
            <c:idx val="6"/>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0E-D12F-4DE6-B9AF-B913AD4D360E}"/>
              </c:ext>
            </c:extLst>
          </c:dPt>
          <c:dPt>
            <c:idx val="7"/>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10-D12F-4DE6-B9AF-B913AD4D360E}"/>
              </c:ext>
            </c:extLst>
          </c:dPt>
          <c:dPt>
            <c:idx val="8"/>
            <c:invertIfNegative val="0"/>
            <c:bubble3D val="0"/>
            <c:spPr>
              <a:solidFill>
                <a:srgbClr val="272262"/>
              </a:solidFill>
              <a:ln>
                <a:solidFill>
                  <a:schemeClr val="bg1">
                    <a:lumMod val="10000"/>
                  </a:schemeClr>
                </a:solidFill>
              </a:ln>
              <a:effectLst/>
            </c:spPr>
            <c:extLst>
              <c:ext xmlns:c16="http://schemas.microsoft.com/office/drawing/2014/chart" uri="{C3380CC4-5D6E-409C-BE32-E72D297353CC}">
                <c16:uniqueId val="{00000012-D12F-4DE6-B9AF-B913AD4D360E}"/>
              </c:ext>
            </c:extLst>
          </c:dPt>
          <c:dPt>
            <c:idx val="10"/>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4-D12F-4DE6-B9AF-B913AD4D360E}"/>
              </c:ext>
            </c:extLst>
          </c:dPt>
          <c:dPt>
            <c:idx val="11"/>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6-D12F-4DE6-B9AF-B913AD4D360E}"/>
              </c:ext>
            </c:extLst>
          </c:dPt>
          <c:dPt>
            <c:idx val="12"/>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8-D12F-4DE6-B9AF-B913AD4D360E}"/>
              </c:ext>
            </c:extLst>
          </c:dPt>
          <c:dPt>
            <c:idx val="13"/>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A-D12F-4DE6-B9AF-B913AD4D360E}"/>
              </c:ext>
            </c:extLst>
          </c:dPt>
          <c:dPt>
            <c:idx val="14"/>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C-D12F-4DE6-B9AF-B913AD4D360E}"/>
              </c:ext>
            </c:extLst>
          </c:dPt>
          <c:dPt>
            <c:idx val="15"/>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1E-D12F-4DE6-B9AF-B913AD4D360E}"/>
              </c:ext>
            </c:extLst>
          </c:dPt>
          <c:dPt>
            <c:idx val="16"/>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20-D12F-4DE6-B9AF-B913AD4D360E}"/>
              </c:ext>
            </c:extLst>
          </c:dPt>
          <c:dPt>
            <c:idx val="17"/>
            <c:invertIfNegative val="0"/>
            <c:bubble3D val="0"/>
            <c:spPr>
              <a:solidFill>
                <a:schemeClr val="accent5">
                  <a:lumMod val="60000"/>
                  <a:lumOff val="40000"/>
                </a:schemeClr>
              </a:solidFill>
              <a:ln>
                <a:solidFill>
                  <a:schemeClr val="bg1">
                    <a:lumMod val="10000"/>
                  </a:schemeClr>
                </a:solidFill>
              </a:ln>
              <a:effectLst/>
            </c:spPr>
            <c:extLst>
              <c:ext xmlns:c16="http://schemas.microsoft.com/office/drawing/2014/chart" uri="{C3380CC4-5D6E-409C-BE32-E72D297353CC}">
                <c16:uniqueId val="{00000022-D12F-4DE6-B9AF-B913AD4D360E}"/>
              </c:ext>
            </c:extLst>
          </c:dPt>
          <c:dPt>
            <c:idx val="20"/>
            <c:invertIfNegative val="0"/>
            <c:bubble3D val="0"/>
            <c:spPr>
              <a:solidFill>
                <a:srgbClr val="BBD8FF"/>
              </a:solidFill>
              <a:ln>
                <a:solidFill>
                  <a:schemeClr val="bg1">
                    <a:lumMod val="10000"/>
                  </a:schemeClr>
                </a:solidFill>
              </a:ln>
              <a:effectLst/>
            </c:spPr>
            <c:extLst>
              <c:ext xmlns:c16="http://schemas.microsoft.com/office/drawing/2014/chart" uri="{C3380CC4-5D6E-409C-BE32-E72D297353CC}">
                <c16:uniqueId val="{00000024-D12F-4DE6-B9AF-B913AD4D360E}"/>
              </c:ext>
            </c:extLst>
          </c:dPt>
          <c:dPt>
            <c:idx val="21"/>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6-D12F-4DE6-B9AF-B913AD4D360E}"/>
              </c:ext>
            </c:extLst>
          </c:dPt>
          <c:dPt>
            <c:idx val="22"/>
            <c:invertIfNegative val="0"/>
            <c:bubble3D val="0"/>
            <c:spPr>
              <a:solidFill>
                <a:srgbClr val="BBD8FF"/>
              </a:solidFill>
              <a:ln>
                <a:solidFill>
                  <a:schemeClr val="bg1">
                    <a:lumMod val="10000"/>
                  </a:schemeClr>
                </a:solidFill>
              </a:ln>
              <a:effectLst/>
            </c:spPr>
            <c:extLst>
              <c:ext xmlns:c16="http://schemas.microsoft.com/office/drawing/2014/chart" uri="{C3380CC4-5D6E-409C-BE32-E72D297353CC}">
                <c16:uniqueId val="{00000028-D12F-4DE6-B9AF-B913AD4D360E}"/>
              </c:ext>
            </c:extLst>
          </c:dPt>
          <c:dPt>
            <c:idx val="23"/>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A-D12F-4DE6-B9AF-B913AD4D360E}"/>
              </c:ext>
            </c:extLst>
          </c:dPt>
          <c:dPt>
            <c:idx val="24"/>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C-D12F-4DE6-B9AF-B913AD4D360E}"/>
              </c:ext>
            </c:extLst>
          </c:dPt>
          <c:dPt>
            <c:idx val="25"/>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2E-D12F-4DE6-B9AF-B913AD4D360E}"/>
              </c:ext>
            </c:extLst>
          </c:dPt>
          <c:dPt>
            <c:idx val="26"/>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30-D12F-4DE6-B9AF-B913AD4D360E}"/>
              </c:ext>
            </c:extLst>
          </c:dPt>
          <c:dPt>
            <c:idx val="27"/>
            <c:invertIfNegative val="0"/>
            <c:bubble3D val="0"/>
            <c:spPr>
              <a:solidFill>
                <a:schemeClr val="accent5">
                  <a:lumMod val="20000"/>
                  <a:lumOff val="80000"/>
                </a:schemeClr>
              </a:solidFill>
              <a:ln>
                <a:solidFill>
                  <a:schemeClr val="bg1">
                    <a:lumMod val="10000"/>
                  </a:schemeClr>
                </a:solidFill>
              </a:ln>
              <a:effectLst/>
            </c:spPr>
            <c:extLst>
              <c:ext xmlns:c16="http://schemas.microsoft.com/office/drawing/2014/chart" uri="{C3380CC4-5D6E-409C-BE32-E72D297353CC}">
                <c16:uniqueId val="{00000032-D12F-4DE6-B9AF-B913AD4D360E}"/>
              </c:ext>
            </c:extLst>
          </c:dPt>
          <c:dPt>
            <c:idx val="28"/>
            <c:invertIfNegative val="0"/>
            <c:bubble3D val="0"/>
            <c:spPr>
              <a:solidFill>
                <a:srgbClr val="BBD8FF"/>
              </a:solidFill>
              <a:ln>
                <a:solidFill>
                  <a:schemeClr val="bg1">
                    <a:lumMod val="10000"/>
                  </a:schemeClr>
                </a:solidFill>
              </a:ln>
              <a:effectLst/>
            </c:spPr>
            <c:extLst>
              <c:ext xmlns:c16="http://schemas.microsoft.com/office/drawing/2014/chart" uri="{C3380CC4-5D6E-409C-BE32-E72D297353CC}">
                <c16:uniqueId val="{00000034-D12F-4DE6-B9AF-B913AD4D360E}"/>
              </c:ext>
            </c:extLst>
          </c:dPt>
          <c:cat>
            <c:multiLvlStrRef>
              <c:f>ChartData!$J$118:$L$146</c:f>
              <c:multiLvlStrCache>
                <c:ptCount val="29"/>
                <c:lvl>
                  <c:pt idx="0">
                    <c:v>Q2</c:v>
                  </c:pt>
                  <c:pt idx="1">
                    <c:v>Q3</c:v>
                  </c:pt>
                  <c:pt idx="2">
                    <c:v>Q4</c:v>
                  </c:pt>
                  <c:pt idx="3">
                    <c:v>Q1</c:v>
                  </c:pt>
                  <c:pt idx="4">
                    <c:v>Q2</c:v>
                  </c:pt>
                  <c:pt idx="5">
                    <c:v>Q3</c:v>
                  </c:pt>
                  <c:pt idx="6">
                    <c:v>Q4</c:v>
                  </c:pt>
                  <c:pt idx="7">
                    <c:v>Q1 (r) </c:v>
                  </c:pt>
                  <c:pt idx="8">
                    <c:v>Q2 (p)</c:v>
                  </c:pt>
                  <c:pt idx="10">
                    <c:v>Q2</c:v>
                  </c:pt>
                  <c:pt idx="11">
                    <c:v>Q3</c:v>
                  </c:pt>
                  <c:pt idx="12">
                    <c:v>Q4</c:v>
                  </c:pt>
                  <c:pt idx="13">
                    <c:v>Q1</c:v>
                  </c:pt>
                  <c:pt idx="14">
                    <c:v>Q2</c:v>
                  </c:pt>
                  <c:pt idx="15">
                    <c:v>Q3</c:v>
                  </c:pt>
                  <c:pt idx="16">
                    <c:v>Q4</c:v>
                  </c:pt>
                  <c:pt idx="17">
                    <c:v>Q1 (r) </c:v>
                  </c:pt>
                  <c:pt idx="18">
                    <c:v>Q2 (p)</c:v>
                  </c:pt>
                  <c:pt idx="20">
                    <c:v>Q2</c:v>
                  </c:pt>
                  <c:pt idx="21">
                    <c:v>Q3</c:v>
                  </c:pt>
                  <c:pt idx="22">
                    <c:v>Q4</c:v>
                  </c:pt>
                  <c:pt idx="23">
                    <c:v>Q1</c:v>
                  </c:pt>
                  <c:pt idx="24">
                    <c:v>Q2</c:v>
                  </c:pt>
                  <c:pt idx="25">
                    <c:v>Q3</c:v>
                  </c:pt>
                  <c:pt idx="26">
                    <c:v>Q4</c:v>
                  </c:pt>
                  <c:pt idx="27">
                    <c:v>Q1 (r) </c:v>
                  </c:pt>
                  <c:pt idx="28">
                    <c:v>Q2 (p)</c:v>
                  </c:pt>
                </c:lvl>
                <c:lvl>
                  <c:pt idx="0">
                    <c:v>2019-20</c:v>
                  </c:pt>
                  <c:pt idx="3">
                    <c:v>2020-21</c:v>
                  </c:pt>
                  <c:pt idx="7">
                    <c:v>21-22</c:v>
                  </c:pt>
                  <c:pt idx="10">
                    <c:v>2019-20</c:v>
                  </c:pt>
                  <c:pt idx="13">
                    <c:v>2020-21</c:v>
                  </c:pt>
                  <c:pt idx="17">
                    <c:v>21-22</c:v>
                  </c:pt>
                  <c:pt idx="20">
                    <c:v>2019-20</c:v>
                  </c:pt>
                  <c:pt idx="23">
                    <c:v>2020-21</c:v>
                  </c:pt>
                  <c:pt idx="27">
                    <c:v>21-22</c:v>
                  </c:pt>
                </c:lvl>
                <c:lvl>
                  <c:pt idx="0">
                    <c:v>Residential (r) </c:v>
                  </c:pt>
                  <c:pt idx="10">
                    <c:v>Non-residential ³ </c:v>
                  </c:pt>
                  <c:pt idx="20">
                    <c:v>Total (r) </c:v>
                  </c:pt>
                </c:lvl>
              </c:multiLvlStrCache>
            </c:multiLvlStrRef>
          </c:cat>
          <c:val>
            <c:numRef>
              <c:f>ChartData!$N$118:$N$146</c:f>
              <c:numCache>
                <c:formatCode>0.0</c:formatCode>
                <c:ptCount val="29"/>
                <c:pt idx="0">
                  <c:v>28</c:v>
                </c:pt>
                <c:pt idx="1">
                  <c:v>29.4</c:v>
                </c:pt>
                <c:pt idx="2">
                  <c:v>22.6</c:v>
                </c:pt>
                <c:pt idx="3">
                  <c:v>10.9</c:v>
                </c:pt>
                <c:pt idx="4">
                  <c:v>15.8</c:v>
                </c:pt>
                <c:pt idx="5">
                  <c:v>30</c:v>
                </c:pt>
                <c:pt idx="6">
                  <c:v>31.4</c:v>
                </c:pt>
                <c:pt idx="7">
                  <c:v>39.1</c:v>
                </c:pt>
                <c:pt idx="8">
                  <c:v>45.6</c:v>
                </c:pt>
                <c:pt idx="10">
                  <c:v>17.100000000000001</c:v>
                </c:pt>
                <c:pt idx="11">
                  <c:v>20.3</c:v>
                </c:pt>
                <c:pt idx="12">
                  <c:v>17.2</c:v>
                </c:pt>
                <c:pt idx="13">
                  <c:v>8.9</c:v>
                </c:pt>
                <c:pt idx="14">
                  <c:v>10.199999999999999</c:v>
                </c:pt>
                <c:pt idx="15">
                  <c:v>18.8</c:v>
                </c:pt>
                <c:pt idx="16">
                  <c:v>20.2</c:v>
                </c:pt>
                <c:pt idx="17">
                  <c:v>33.4</c:v>
                </c:pt>
                <c:pt idx="18">
                  <c:v>30.3</c:v>
                </c:pt>
                <c:pt idx="20">
                  <c:v>45.1</c:v>
                </c:pt>
                <c:pt idx="21">
                  <c:v>49.6</c:v>
                </c:pt>
                <c:pt idx="22">
                  <c:v>39.799999999999997</c:v>
                </c:pt>
                <c:pt idx="23">
                  <c:v>19.8</c:v>
                </c:pt>
                <c:pt idx="24">
                  <c:v>26</c:v>
                </c:pt>
                <c:pt idx="25">
                  <c:v>48.7</c:v>
                </c:pt>
                <c:pt idx="26">
                  <c:v>51.6</c:v>
                </c:pt>
                <c:pt idx="27">
                  <c:v>72.5</c:v>
                </c:pt>
                <c:pt idx="28">
                  <c:v>75.900000000000006</c:v>
                </c:pt>
              </c:numCache>
            </c:numRef>
          </c:val>
          <c:extLst>
            <c:ext xmlns:c16="http://schemas.microsoft.com/office/drawing/2014/chart" uri="{C3380CC4-5D6E-409C-BE32-E72D297353CC}">
              <c16:uniqueId val="{00000035-D12F-4DE6-B9AF-B913AD4D360E}"/>
            </c:ext>
          </c:extLst>
        </c:ser>
        <c:dLbls>
          <c:showLegendKey val="0"/>
          <c:showVal val="0"/>
          <c:showCatName val="0"/>
          <c:showSerName val="0"/>
          <c:showPercent val="0"/>
          <c:showBubbleSize val="0"/>
        </c:dLbls>
        <c:gapWidth val="30"/>
        <c:overlap val="100"/>
        <c:axId val="778011528"/>
        <c:axId val="778010216"/>
      </c:barChart>
      <c:catAx>
        <c:axId val="778011528"/>
        <c:scaling>
          <c:orientation val="minMax"/>
        </c:scaling>
        <c:delete val="0"/>
        <c:axPos val="b"/>
        <c:numFmt formatCode="General" sourceLinked="1"/>
        <c:majorTickMark val="none"/>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0216"/>
        <c:crosses val="autoZero"/>
        <c:auto val="1"/>
        <c:lblAlgn val="ctr"/>
        <c:lblOffset val="100"/>
        <c:noMultiLvlLbl val="0"/>
      </c:catAx>
      <c:valAx>
        <c:axId val="778010216"/>
        <c:scaling>
          <c:orientation val="minMax"/>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1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324758111826293E-2"/>
          <c:y val="0.17057051274704199"/>
          <c:w val="0.91262383600353636"/>
          <c:h val="0.28798832460352936"/>
        </c:manualLayout>
      </c:layout>
      <c:barChart>
        <c:barDir val="col"/>
        <c:grouping val="stacked"/>
        <c:varyColors val="0"/>
        <c:ser>
          <c:idx val="0"/>
          <c:order val="0"/>
          <c:tx>
            <c:strRef>
              <c:f>ChartData!$M$163</c:f>
              <c:strCache>
                <c:ptCount val="1"/>
                <c:pt idx="0">
                  <c:v>of which: higher rates residential (r) </c:v>
                </c:pt>
              </c:strCache>
            </c:strRef>
          </c:tx>
          <c:spPr>
            <a:pattFill prst="lgCheck">
              <a:fgClr>
                <a:srgbClr val="FFFFFF"/>
              </a:fgClr>
              <a:bgClr>
                <a:srgbClr val="4D4D4D"/>
              </a:bgClr>
            </a:pattFill>
            <a:ln>
              <a:solidFill>
                <a:srgbClr val="000000"/>
              </a:solidFill>
            </a:ln>
            <a:effectLst/>
          </c:spPr>
          <c:invertIfNegative val="0"/>
          <c:cat>
            <c:multiLvlStrRef>
              <c:f>ChartData!$J$164:$L$192</c:f>
              <c:multiLvlStrCache>
                <c:ptCount val="29"/>
                <c:lvl>
                  <c:pt idx="0">
                    <c:v>Q2</c:v>
                  </c:pt>
                  <c:pt idx="1">
                    <c:v>Q3</c:v>
                  </c:pt>
                  <c:pt idx="2">
                    <c:v>Q4</c:v>
                  </c:pt>
                  <c:pt idx="3">
                    <c:v>Q1</c:v>
                  </c:pt>
                  <c:pt idx="4">
                    <c:v>Q2</c:v>
                  </c:pt>
                  <c:pt idx="5">
                    <c:v>Q3</c:v>
                  </c:pt>
                  <c:pt idx="6">
                    <c:v>Q4</c:v>
                  </c:pt>
                  <c:pt idx="7">
                    <c:v>Q1 (r) </c:v>
                  </c:pt>
                  <c:pt idx="8">
                    <c:v>Q2 (p)</c:v>
                  </c:pt>
                  <c:pt idx="10">
                    <c:v>Q2</c:v>
                  </c:pt>
                  <c:pt idx="11">
                    <c:v>Q3</c:v>
                  </c:pt>
                  <c:pt idx="12">
                    <c:v>Q4</c:v>
                  </c:pt>
                  <c:pt idx="13">
                    <c:v>Q1</c:v>
                  </c:pt>
                  <c:pt idx="14">
                    <c:v>Q2</c:v>
                  </c:pt>
                  <c:pt idx="15">
                    <c:v>Q3</c:v>
                  </c:pt>
                  <c:pt idx="16">
                    <c:v>Q4</c:v>
                  </c:pt>
                  <c:pt idx="17">
                    <c:v>Q1 (r) </c:v>
                  </c:pt>
                  <c:pt idx="18">
                    <c:v>Q2 (p)</c:v>
                  </c:pt>
                  <c:pt idx="20">
                    <c:v>Q2</c:v>
                  </c:pt>
                  <c:pt idx="21">
                    <c:v>Q3</c:v>
                  </c:pt>
                  <c:pt idx="22">
                    <c:v>Q4</c:v>
                  </c:pt>
                  <c:pt idx="23">
                    <c:v>Q1</c:v>
                  </c:pt>
                  <c:pt idx="24">
                    <c:v>Q2</c:v>
                  </c:pt>
                  <c:pt idx="25">
                    <c:v>Q3</c:v>
                  </c:pt>
                  <c:pt idx="26">
                    <c:v>Q4</c:v>
                  </c:pt>
                  <c:pt idx="27">
                    <c:v>Q1 (r) </c:v>
                  </c:pt>
                  <c:pt idx="28">
                    <c:v>Q2 (p)</c:v>
                  </c:pt>
                </c:lvl>
                <c:lvl>
                  <c:pt idx="0">
                    <c:v>2019-20</c:v>
                  </c:pt>
                  <c:pt idx="3">
                    <c:v>2020-21</c:v>
                  </c:pt>
                  <c:pt idx="7">
                    <c:v>21-22</c:v>
                  </c:pt>
                  <c:pt idx="10">
                    <c:v>2019-20</c:v>
                  </c:pt>
                  <c:pt idx="13">
                    <c:v>2020-21</c:v>
                  </c:pt>
                  <c:pt idx="17">
                    <c:v>21-22</c:v>
                  </c:pt>
                  <c:pt idx="20">
                    <c:v>2019-20</c:v>
                  </c:pt>
                  <c:pt idx="23">
                    <c:v>2020-21</c:v>
                  </c:pt>
                  <c:pt idx="27">
                    <c:v>21-22</c:v>
                  </c:pt>
                </c:lvl>
                <c:lvl>
                  <c:pt idx="0">
                    <c:v>Residential </c:v>
                  </c:pt>
                  <c:pt idx="10">
                    <c:v>Non-residential ²  ³ </c:v>
                  </c:pt>
                  <c:pt idx="20">
                    <c:v>Total ³ </c:v>
                  </c:pt>
                </c:lvl>
              </c:multiLvlStrCache>
            </c:multiLvlStrRef>
          </c:cat>
          <c:val>
            <c:numRef>
              <c:f>ChartData!$M$164:$M$192</c:f>
              <c:numCache>
                <c:formatCode>#,##0,,</c:formatCode>
                <c:ptCount val="29"/>
                <c:pt idx="0">
                  <c:v>524000000</c:v>
                </c:pt>
                <c:pt idx="1">
                  <c:v>534000000</c:v>
                </c:pt>
                <c:pt idx="2">
                  <c:v>483000000</c:v>
                </c:pt>
                <c:pt idx="3">
                  <c:v>227000000</c:v>
                </c:pt>
                <c:pt idx="4">
                  <c:v>415000000</c:v>
                </c:pt>
                <c:pt idx="5">
                  <c:v>699000000</c:v>
                </c:pt>
                <c:pt idx="6">
                  <c:v>672000000</c:v>
                </c:pt>
                <c:pt idx="7">
                  <c:v>721000000</c:v>
                </c:pt>
                <c:pt idx="8">
                  <c:v>728000000</c:v>
                </c:pt>
                <c:pt idx="10">
                  <c:v>0</c:v>
                </c:pt>
                <c:pt idx="11">
                  <c:v>0</c:v>
                </c:pt>
                <c:pt idx="12">
                  <c:v>0</c:v>
                </c:pt>
                <c:pt idx="13">
                  <c:v>0</c:v>
                </c:pt>
                <c:pt idx="14">
                  <c:v>0</c:v>
                </c:pt>
                <c:pt idx="15">
                  <c:v>0</c:v>
                </c:pt>
                <c:pt idx="16">
                  <c:v>0</c:v>
                </c:pt>
                <c:pt idx="17">
                  <c:v>0</c:v>
                </c:pt>
                <c:pt idx="18">
                  <c:v>0</c:v>
                </c:pt>
                <c:pt idx="20">
                  <c:v>524000000</c:v>
                </c:pt>
                <c:pt idx="21">
                  <c:v>534000000</c:v>
                </c:pt>
                <c:pt idx="22">
                  <c:v>483000000</c:v>
                </c:pt>
                <c:pt idx="23">
                  <c:v>227000000</c:v>
                </c:pt>
                <c:pt idx="24">
                  <c:v>415000000</c:v>
                </c:pt>
                <c:pt idx="25">
                  <c:v>699000000</c:v>
                </c:pt>
                <c:pt idx="26">
                  <c:v>672000000</c:v>
                </c:pt>
                <c:pt idx="27">
                  <c:v>721000000</c:v>
                </c:pt>
                <c:pt idx="28">
                  <c:v>728000000</c:v>
                </c:pt>
              </c:numCache>
            </c:numRef>
          </c:val>
          <c:extLst>
            <c:ext xmlns:c16="http://schemas.microsoft.com/office/drawing/2014/chart" uri="{C3380CC4-5D6E-409C-BE32-E72D297353CC}">
              <c16:uniqueId val="{00000000-EB2B-4CBC-BB66-62105BA9CC92}"/>
            </c:ext>
          </c:extLst>
        </c:ser>
        <c:ser>
          <c:idx val="1"/>
          <c:order val="1"/>
          <c:tx>
            <c:strRef>
              <c:f>ChartData!$N$163</c:f>
              <c:strCache>
                <c:ptCount val="1"/>
                <c:pt idx="0">
                  <c:v>Total</c:v>
                </c:pt>
              </c:strCache>
            </c:strRef>
          </c:tx>
          <c:spPr>
            <a:solidFill>
              <a:schemeClr val="accent2"/>
            </a:solidFill>
            <a:ln>
              <a:solidFill>
                <a:srgbClr val="000000"/>
              </a:solidFill>
            </a:ln>
            <a:effectLst/>
          </c:spPr>
          <c:invertIfNegative val="0"/>
          <c:dPt>
            <c:idx val="0"/>
            <c:invertIfNegative val="0"/>
            <c:bubble3D val="0"/>
            <c:spPr>
              <a:solidFill>
                <a:srgbClr val="272262"/>
              </a:solidFill>
              <a:ln>
                <a:solidFill>
                  <a:srgbClr val="000000"/>
                </a:solidFill>
              </a:ln>
              <a:effectLst/>
            </c:spPr>
            <c:extLst>
              <c:ext xmlns:c16="http://schemas.microsoft.com/office/drawing/2014/chart" uri="{C3380CC4-5D6E-409C-BE32-E72D297353CC}">
                <c16:uniqueId val="{00000002-EB2B-4CBC-BB66-62105BA9CC92}"/>
              </c:ext>
            </c:extLst>
          </c:dPt>
          <c:dPt>
            <c:idx val="1"/>
            <c:invertIfNegative val="0"/>
            <c:bubble3D val="0"/>
            <c:spPr>
              <a:solidFill>
                <a:srgbClr val="272262"/>
              </a:solidFill>
              <a:ln>
                <a:solidFill>
                  <a:srgbClr val="000000"/>
                </a:solidFill>
              </a:ln>
              <a:effectLst/>
            </c:spPr>
            <c:extLst>
              <c:ext xmlns:c16="http://schemas.microsoft.com/office/drawing/2014/chart" uri="{C3380CC4-5D6E-409C-BE32-E72D297353CC}">
                <c16:uniqueId val="{00000004-EB2B-4CBC-BB66-62105BA9CC92}"/>
              </c:ext>
            </c:extLst>
          </c:dPt>
          <c:dPt>
            <c:idx val="2"/>
            <c:invertIfNegative val="0"/>
            <c:bubble3D val="0"/>
            <c:spPr>
              <a:solidFill>
                <a:srgbClr val="272262"/>
              </a:solidFill>
              <a:ln>
                <a:solidFill>
                  <a:srgbClr val="000000"/>
                </a:solidFill>
              </a:ln>
              <a:effectLst/>
            </c:spPr>
            <c:extLst>
              <c:ext xmlns:c16="http://schemas.microsoft.com/office/drawing/2014/chart" uri="{C3380CC4-5D6E-409C-BE32-E72D297353CC}">
                <c16:uniqueId val="{00000006-EB2B-4CBC-BB66-62105BA9CC92}"/>
              </c:ext>
            </c:extLst>
          </c:dPt>
          <c:dPt>
            <c:idx val="3"/>
            <c:invertIfNegative val="0"/>
            <c:bubble3D val="0"/>
            <c:spPr>
              <a:solidFill>
                <a:srgbClr val="272262"/>
              </a:solidFill>
              <a:ln>
                <a:solidFill>
                  <a:srgbClr val="000000"/>
                </a:solidFill>
              </a:ln>
              <a:effectLst/>
            </c:spPr>
            <c:extLst>
              <c:ext xmlns:c16="http://schemas.microsoft.com/office/drawing/2014/chart" uri="{C3380CC4-5D6E-409C-BE32-E72D297353CC}">
                <c16:uniqueId val="{00000008-EB2B-4CBC-BB66-62105BA9CC92}"/>
              </c:ext>
            </c:extLst>
          </c:dPt>
          <c:dPt>
            <c:idx val="4"/>
            <c:invertIfNegative val="0"/>
            <c:bubble3D val="0"/>
            <c:spPr>
              <a:solidFill>
                <a:srgbClr val="272262"/>
              </a:solidFill>
              <a:ln>
                <a:solidFill>
                  <a:srgbClr val="000000"/>
                </a:solidFill>
              </a:ln>
              <a:effectLst/>
            </c:spPr>
            <c:extLst>
              <c:ext xmlns:c16="http://schemas.microsoft.com/office/drawing/2014/chart" uri="{C3380CC4-5D6E-409C-BE32-E72D297353CC}">
                <c16:uniqueId val="{0000000A-EB2B-4CBC-BB66-62105BA9CC92}"/>
              </c:ext>
            </c:extLst>
          </c:dPt>
          <c:dPt>
            <c:idx val="5"/>
            <c:invertIfNegative val="0"/>
            <c:bubble3D val="0"/>
            <c:spPr>
              <a:solidFill>
                <a:srgbClr val="272262"/>
              </a:solidFill>
              <a:ln>
                <a:solidFill>
                  <a:srgbClr val="000000"/>
                </a:solidFill>
              </a:ln>
              <a:effectLst/>
            </c:spPr>
            <c:extLst>
              <c:ext xmlns:c16="http://schemas.microsoft.com/office/drawing/2014/chart" uri="{C3380CC4-5D6E-409C-BE32-E72D297353CC}">
                <c16:uniqueId val="{0000000C-EB2B-4CBC-BB66-62105BA9CC92}"/>
              </c:ext>
            </c:extLst>
          </c:dPt>
          <c:dPt>
            <c:idx val="6"/>
            <c:invertIfNegative val="0"/>
            <c:bubble3D val="0"/>
            <c:spPr>
              <a:solidFill>
                <a:srgbClr val="272262"/>
              </a:solidFill>
              <a:ln>
                <a:solidFill>
                  <a:srgbClr val="000000"/>
                </a:solidFill>
              </a:ln>
              <a:effectLst/>
            </c:spPr>
            <c:extLst>
              <c:ext xmlns:c16="http://schemas.microsoft.com/office/drawing/2014/chart" uri="{C3380CC4-5D6E-409C-BE32-E72D297353CC}">
                <c16:uniqueId val="{0000000E-EB2B-4CBC-BB66-62105BA9CC92}"/>
              </c:ext>
            </c:extLst>
          </c:dPt>
          <c:dPt>
            <c:idx val="7"/>
            <c:invertIfNegative val="0"/>
            <c:bubble3D val="0"/>
            <c:spPr>
              <a:solidFill>
                <a:srgbClr val="272262"/>
              </a:solidFill>
              <a:ln>
                <a:solidFill>
                  <a:srgbClr val="000000"/>
                </a:solidFill>
              </a:ln>
              <a:effectLst/>
            </c:spPr>
            <c:extLst>
              <c:ext xmlns:c16="http://schemas.microsoft.com/office/drawing/2014/chart" uri="{C3380CC4-5D6E-409C-BE32-E72D297353CC}">
                <c16:uniqueId val="{00000010-EB2B-4CBC-BB66-62105BA9CC92}"/>
              </c:ext>
            </c:extLst>
          </c:dPt>
          <c:dPt>
            <c:idx val="8"/>
            <c:invertIfNegative val="0"/>
            <c:bubble3D val="0"/>
            <c:spPr>
              <a:solidFill>
                <a:srgbClr val="272262"/>
              </a:solidFill>
              <a:ln>
                <a:solidFill>
                  <a:srgbClr val="000000"/>
                </a:solidFill>
              </a:ln>
              <a:effectLst/>
            </c:spPr>
            <c:extLst>
              <c:ext xmlns:c16="http://schemas.microsoft.com/office/drawing/2014/chart" uri="{C3380CC4-5D6E-409C-BE32-E72D297353CC}">
                <c16:uniqueId val="{00000012-EB2B-4CBC-BB66-62105BA9CC92}"/>
              </c:ext>
            </c:extLst>
          </c:dPt>
          <c:dPt>
            <c:idx val="10"/>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4-EB2B-4CBC-BB66-62105BA9CC92}"/>
              </c:ext>
            </c:extLst>
          </c:dPt>
          <c:dPt>
            <c:idx val="11"/>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6-EB2B-4CBC-BB66-62105BA9CC92}"/>
              </c:ext>
            </c:extLst>
          </c:dPt>
          <c:dPt>
            <c:idx val="12"/>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8-EB2B-4CBC-BB66-62105BA9CC92}"/>
              </c:ext>
            </c:extLst>
          </c:dPt>
          <c:dPt>
            <c:idx val="13"/>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A-EB2B-4CBC-BB66-62105BA9CC92}"/>
              </c:ext>
            </c:extLst>
          </c:dPt>
          <c:dPt>
            <c:idx val="14"/>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C-EB2B-4CBC-BB66-62105BA9CC92}"/>
              </c:ext>
            </c:extLst>
          </c:dPt>
          <c:dPt>
            <c:idx val="15"/>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1E-EB2B-4CBC-BB66-62105BA9CC92}"/>
              </c:ext>
            </c:extLst>
          </c:dPt>
          <c:dPt>
            <c:idx val="16"/>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20-EB2B-4CBC-BB66-62105BA9CC92}"/>
              </c:ext>
            </c:extLst>
          </c:dPt>
          <c:dPt>
            <c:idx val="17"/>
            <c:invertIfNegative val="0"/>
            <c:bubble3D val="0"/>
            <c:spPr>
              <a:solidFill>
                <a:schemeClr val="accent5">
                  <a:lumMod val="60000"/>
                  <a:lumOff val="40000"/>
                </a:schemeClr>
              </a:solidFill>
              <a:ln>
                <a:solidFill>
                  <a:srgbClr val="000000"/>
                </a:solidFill>
              </a:ln>
              <a:effectLst/>
            </c:spPr>
            <c:extLst>
              <c:ext xmlns:c16="http://schemas.microsoft.com/office/drawing/2014/chart" uri="{C3380CC4-5D6E-409C-BE32-E72D297353CC}">
                <c16:uniqueId val="{00000022-EB2B-4CBC-BB66-62105BA9CC92}"/>
              </c:ext>
            </c:extLst>
          </c:dPt>
          <c:dPt>
            <c:idx val="20"/>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4-EB2B-4CBC-BB66-62105BA9CC92}"/>
              </c:ext>
            </c:extLst>
          </c:dPt>
          <c:dPt>
            <c:idx val="21"/>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6-EB2B-4CBC-BB66-62105BA9CC92}"/>
              </c:ext>
            </c:extLst>
          </c:dPt>
          <c:dPt>
            <c:idx val="22"/>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8-EB2B-4CBC-BB66-62105BA9CC92}"/>
              </c:ext>
            </c:extLst>
          </c:dPt>
          <c:dPt>
            <c:idx val="23"/>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A-EB2B-4CBC-BB66-62105BA9CC92}"/>
              </c:ext>
            </c:extLst>
          </c:dPt>
          <c:dPt>
            <c:idx val="24"/>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C-EB2B-4CBC-BB66-62105BA9CC92}"/>
              </c:ext>
            </c:extLst>
          </c:dPt>
          <c:dPt>
            <c:idx val="25"/>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2E-EB2B-4CBC-BB66-62105BA9CC92}"/>
              </c:ext>
            </c:extLst>
          </c:dPt>
          <c:dPt>
            <c:idx val="26"/>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30-EB2B-4CBC-BB66-62105BA9CC92}"/>
              </c:ext>
            </c:extLst>
          </c:dPt>
          <c:dPt>
            <c:idx val="27"/>
            <c:invertIfNegative val="0"/>
            <c:bubble3D val="0"/>
            <c:spPr>
              <a:solidFill>
                <a:schemeClr val="accent5">
                  <a:lumMod val="20000"/>
                  <a:lumOff val="80000"/>
                </a:schemeClr>
              </a:solidFill>
              <a:ln>
                <a:solidFill>
                  <a:srgbClr val="000000"/>
                </a:solidFill>
              </a:ln>
              <a:effectLst/>
            </c:spPr>
            <c:extLst>
              <c:ext xmlns:c16="http://schemas.microsoft.com/office/drawing/2014/chart" uri="{C3380CC4-5D6E-409C-BE32-E72D297353CC}">
                <c16:uniqueId val="{00000032-EB2B-4CBC-BB66-62105BA9CC92}"/>
              </c:ext>
            </c:extLst>
          </c:dPt>
          <c:dPt>
            <c:idx val="28"/>
            <c:invertIfNegative val="0"/>
            <c:bubble3D val="0"/>
            <c:spPr>
              <a:solidFill>
                <a:srgbClr val="BBD8FF"/>
              </a:solidFill>
              <a:ln>
                <a:solidFill>
                  <a:srgbClr val="000000"/>
                </a:solidFill>
              </a:ln>
              <a:effectLst/>
            </c:spPr>
            <c:extLst>
              <c:ext xmlns:c16="http://schemas.microsoft.com/office/drawing/2014/chart" uri="{C3380CC4-5D6E-409C-BE32-E72D297353CC}">
                <c16:uniqueId val="{00000034-EB2B-4CBC-BB66-62105BA9CC92}"/>
              </c:ext>
            </c:extLst>
          </c:dPt>
          <c:cat>
            <c:multiLvlStrRef>
              <c:f>ChartData!$J$164:$L$192</c:f>
              <c:multiLvlStrCache>
                <c:ptCount val="29"/>
                <c:lvl>
                  <c:pt idx="0">
                    <c:v>Q2</c:v>
                  </c:pt>
                  <c:pt idx="1">
                    <c:v>Q3</c:v>
                  </c:pt>
                  <c:pt idx="2">
                    <c:v>Q4</c:v>
                  </c:pt>
                  <c:pt idx="3">
                    <c:v>Q1</c:v>
                  </c:pt>
                  <c:pt idx="4">
                    <c:v>Q2</c:v>
                  </c:pt>
                  <c:pt idx="5">
                    <c:v>Q3</c:v>
                  </c:pt>
                  <c:pt idx="6">
                    <c:v>Q4</c:v>
                  </c:pt>
                  <c:pt idx="7">
                    <c:v>Q1 (r) </c:v>
                  </c:pt>
                  <c:pt idx="8">
                    <c:v>Q2 (p)</c:v>
                  </c:pt>
                  <c:pt idx="10">
                    <c:v>Q2</c:v>
                  </c:pt>
                  <c:pt idx="11">
                    <c:v>Q3</c:v>
                  </c:pt>
                  <c:pt idx="12">
                    <c:v>Q4</c:v>
                  </c:pt>
                  <c:pt idx="13">
                    <c:v>Q1</c:v>
                  </c:pt>
                  <c:pt idx="14">
                    <c:v>Q2</c:v>
                  </c:pt>
                  <c:pt idx="15">
                    <c:v>Q3</c:v>
                  </c:pt>
                  <c:pt idx="16">
                    <c:v>Q4</c:v>
                  </c:pt>
                  <c:pt idx="17">
                    <c:v>Q1 (r) </c:v>
                  </c:pt>
                  <c:pt idx="18">
                    <c:v>Q2 (p)</c:v>
                  </c:pt>
                  <c:pt idx="20">
                    <c:v>Q2</c:v>
                  </c:pt>
                  <c:pt idx="21">
                    <c:v>Q3</c:v>
                  </c:pt>
                  <c:pt idx="22">
                    <c:v>Q4</c:v>
                  </c:pt>
                  <c:pt idx="23">
                    <c:v>Q1</c:v>
                  </c:pt>
                  <c:pt idx="24">
                    <c:v>Q2</c:v>
                  </c:pt>
                  <c:pt idx="25">
                    <c:v>Q3</c:v>
                  </c:pt>
                  <c:pt idx="26">
                    <c:v>Q4</c:v>
                  </c:pt>
                  <c:pt idx="27">
                    <c:v>Q1 (r) </c:v>
                  </c:pt>
                  <c:pt idx="28">
                    <c:v>Q2 (p)</c:v>
                  </c:pt>
                </c:lvl>
                <c:lvl>
                  <c:pt idx="0">
                    <c:v>2019-20</c:v>
                  </c:pt>
                  <c:pt idx="3">
                    <c:v>2020-21</c:v>
                  </c:pt>
                  <c:pt idx="7">
                    <c:v>21-22</c:v>
                  </c:pt>
                  <c:pt idx="10">
                    <c:v>2019-20</c:v>
                  </c:pt>
                  <c:pt idx="13">
                    <c:v>2020-21</c:v>
                  </c:pt>
                  <c:pt idx="17">
                    <c:v>21-22</c:v>
                  </c:pt>
                  <c:pt idx="20">
                    <c:v>2019-20</c:v>
                  </c:pt>
                  <c:pt idx="23">
                    <c:v>2020-21</c:v>
                  </c:pt>
                  <c:pt idx="27">
                    <c:v>21-22</c:v>
                  </c:pt>
                </c:lvl>
                <c:lvl>
                  <c:pt idx="0">
                    <c:v>Residential </c:v>
                  </c:pt>
                  <c:pt idx="10">
                    <c:v>Non-residential ²  ³ </c:v>
                  </c:pt>
                  <c:pt idx="20">
                    <c:v>Total ³ </c:v>
                  </c:pt>
                </c:lvl>
              </c:multiLvlStrCache>
            </c:multiLvlStrRef>
          </c:cat>
          <c:val>
            <c:numRef>
              <c:f>ChartData!$N$164:$N$192</c:f>
              <c:numCache>
                <c:formatCode>#,##0,,</c:formatCode>
                <c:ptCount val="29"/>
                <c:pt idx="0">
                  <c:v>2207000000</c:v>
                </c:pt>
                <c:pt idx="1">
                  <c:v>2284000000</c:v>
                </c:pt>
                <c:pt idx="2">
                  <c:v>1669000000</c:v>
                </c:pt>
                <c:pt idx="3">
                  <c:v>863000000</c:v>
                </c:pt>
                <c:pt idx="4">
                  <c:v>1507000000</c:v>
                </c:pt>
                <c:pt idx="5">
                  <c:v>2768000000</c:v>
                </c:pt>
                <c:pt idx="6">
                  <c:v>2581000000</c:v>
                </c:pt>
                <c:pt idx="7">
                  <c:v>3193000000</c:v>
                </c:pt>
                <c:pt idx="8">
                  <c:v>2410000000</c:v>
                </c:pt>
                <c:pt idx="10">
                  <c:v>633000000</c:v>
                </c:pt>
                <c:pt idx="11">
                  <c:v>630000000</c:v>
                </c:pt>
                <c:pt idx="12">
                  <c:v>466000000</c:v>
                </c:pt>
                <c:pt idx="13">
                  <c:v>279000000</c:v>
                </c:pt>
                <c:pt idx="14">
                  <c:v>464000000</c:v>
                </c:pt>
                <c:pt idx="15">
                  <c:v>557000000</c:v>
                </c:pt>
                <c:pt idx="16">
                  <c:v>727000000</c:v>
                </c:pt>
                <c:pt idx="17">
                  <c:v>890000000</c:v>
                </c:pt>
                <c:pt idx="18">
                  <c:v>767000000</c:v>
                </c:pt>
                <c:pt idx="20">
                  <c:v>2840000000</c:v>
                </c:pt>
                <c:pt idx="21">
                  <c:v>2914000000</c:v>
                </c:pt>
                <c:pt idx="22">
                  <c:v>2135000000</c:v>
                </c:pt>
                <c:pt idx="23">
                  <c:v>1143000000</c:v>
                </c:pt>
                <c:pt idx="24">
                  <c:v>1972000000</c:v>
                </c:pt>
                <c:pt idx="25">
                  <c:v>3326000000</c:v>
                </c:pt>
                <c:pt idx="26">
                  <c:v>3308000000</c:v>
                </c:pt>
                <c:pt idx="27">
                  <c:v>4083000000</c:v>
                </c:pt>
                <c:pt idx="28">
                  <c:v>3177000000</c:v>
                </c:pt>
              </c:numCache>
            </c:numRef>
          </c:val>
          <c:extLst>
            <c:ext xmlns:c16="http://schemas.microsoft.com/office/drawing/2014/chart" uri="{C3380CC4-5D6E-409C-BE32-E72D297353CC}">
              <c16:uniqueId val="{00000035-EB2B-4CBC-BB66-62105BA9CC92}"/>
            </c:ext>
          </c:extLst>
        </c:ser>
        <c:dLbls>
          <c:showLegendKey val="0"/>
          <c:showVal val="0"/>
          <c:showCatName val="0"/>
          <c:showSerName val="0"/>
          <c:showPercent val="0"/>
          <c:showBubbleSize val="0"/>
        </c:dLbls>
        <c:gapWidth val="30"/>
        <c:overlap val="100"/>
        <c:axId val="778011528"/>
        <c:axId val="778010216"/>
      </c:barChart>
      <c:catAx>
        <c:axId val="778011528"/>
        <c:scaling>
          <c:orientation val="minMax"/>
        </c:scaling>
        <c:delete val="0"/>
        <c:axPos val="b"/>
        <c:numFmt formatCode="General" sourceLinked="1"/>
        <c:majorTickMark val="none"/>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8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0216"/>
        <c:crosses val="autoZero"/>
        <c:auto val="1"/>
        <c:lblAlgn val="ctr"/>
        <c:lblOffset val="100"/>
        <c:noMultiLvlLbl val="0"/>
      </c:catAx>
      <c:valAx>
        <c:axId val="778010216"/>
        <c:scaling>
          <c:orientation val="minMax"/>
        </c:scaling>
        <c:delete val="0"/>
        <c:axPos val="l"/>
        <c:majorGridlines>
          <c:spPr>
            <a:ln w="9525" cap="flat" cmpd="sng" algn="ctr">
              <a:solidFill>
                <a:srgbClr val="B2B2B2"/>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80115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21336007320594E-2"/>
          <c:y val="0.3293636053340866"/>
          <c:w val="0.8970991621871901"/>
          <c:h val="0.44461236067464655"/>
        </c:manualLayout>
      </c:layout>
      <c:barChart>
        <c:barDir val="col"/>
        <c:grouping val="clustered"/>
        <c:varyColors val="0"/>
        <c:ser>
          <c:idx val="0"/>
          <c:order val="0"/>
          <c:tx>
            <c:strRef>
              <c:f>ChartData!$K$414</c:f>
              <c:strCache>
                <c:ptCount val="1"/>
                <c:pt idx="0">
                  <c:v>Number of transactions (p) </c:v>
                </c:pt>
              </c:strCache>
            </c:strRef>
          </c:tx>
          <c:spPr>
            <a:solidFill>
              <a:srgbClr val="272262"/>
            </a:solidFill>
            <a:ln>
              <a:noFill/>
            </a:ln>
            <a:effectLst/>
          </c:spPr>
          <c:invertIfNegative val="0"/>
          <c:dLbls>
            <c:dLbl>
              <c:idx val="4"/>
              <c:layout>
                <c:manualLayout>
                  <c:x val="-9.475750379636325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A4-4CF3-AA33-12042FE11510}"/>
                </c:ext>
              </c:extLst>
            </c:dLbl>
            <c:dLbl>
              <c:idx val="5"/>
              <c:layout>
                <c:manualLayout>
                  <c:x val="-7.0555555555555554E-3"/>
                  <c:y val="0"/>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A4-4CF3-AA33-12042FE1151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ChartData!$J$415:$J$420</c:f>
              <c:strCache>
                <c:ptCount val="6"/>
                <c:pt idx="0">
                  <c:v>Up to and including £180,000</c:v>
                </c:pt>
                <c:pt idx="1">
                  <c:v>£180,001 - £250,000</c:v>
                </c:pt>
                <c:pt idx="2">
                  <c:v>£250,001 - 400,000</c:v>
                </c:pt>
                <c:pt idx="3">
                  <c:v>£400,001 -£750,000</c:v>
                </c:pt>
                <c:pt idx="4">
                  <c:v>£750,001 - £1.5m</c:v>
                </c:pt>
                <c:pt idx="5">
                  <c:v>Over 
£1.5m </c:v>
                </c:pt>
              </c:strCache>
            </c:strRef>
          </c:cat>
          <c:val>
            <c:numRef>
              <c:f>ChartData!$K$415:$K$420</c:f>
              <c:numCache>
                <c:formatCode>0%</c:formatCode>
                <c:ptCount val="6"/>
                <c:pt idx="0">
                  <c:v>0.54600000000000004</c:v>
                </c:pt>
                <c:pt idx="1">
                  <c:v>0.19400000000000001</c:v>
                </c:pt>
                <c:pt idx="2">
                  <c:v>0.17799999999999999</c:v>
                </c:pt>
                <c:pt idx="3">
                  <c:v>7.2999999999999995E-2</c:v>
                </c:pt>
                <c:pt idx="4" formatCode="0.0%">
                  <c:v>7.0000000000000001E-3</c:v>
                </c:pt>
                <c:pt idx="5" formatCode="0.0%">
                  <c:v>8.9999999999999998E-4</c:v>
                </c:pt>
              </c:numCache>
            </c:numRef>
          </c:val>
          <c:extLst>
            <c:ext xmlns:c16="http://schemas.microsoft.com/office/drawing/2014/chart" uri="{C3380CC4-5D6E-409C-BE32-E72D297353CC}">
              <c16:uniqueId val="{00000002-55A4-4CF3-AA33-12042FE11510}"/>
            </c:ext>
          </c:extLst>
        </c:ser>
        <c:ser>
          <c:idx val="1"/>
          <c:order val="1"/>
          <c:tx>
            <c:strRef>
              <c:f>ChartData!$L$414</c:f>
              <c:strCache>
                <c:ptCount val="1"/>
                <c:pt idx="0">
                  <c:v>Tax due (p) </c:v>
                </c:pt>
              </c:strCache>
            </c:strRef>
          </c:tx>
          <c:spPr>
            <a:solidFill>
              <a:schemeClr val="accent4">
                <a:lumMod val="50000"/>
              </a:schemeClr>
            </a:solidFill>
            <a:ln>
              <a:noFill/>
            </a:ln>
            <a:effectLst/>
          </c:spPr>
          <c:invertIfNegative val="0"/>
          <c:dLbls>
            <c:dLbl>
              <c:idx val="5"/>
              <c:layout>
                <c:manualLayout>
                  <c:x val="7.774562398487444E-3"/>
                  <c:y val="4.1051614072536826E-3"/>
                </c:manualLayout>
              </c:layout>
              <c:numFmt formatCode="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A4-4CF3-AA33-12042FE1151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ChartData!$J$415:$J$420</c:f>
              <c:strCache>
                <c:ptCount val="6"/>
                <c:pt idx="0">
                  <c:v>Up to and including £180,000</c:v>
                </c:pt>
                <c:pt idx="1">
                  <c:v>£180,001 - £250,000</c:v>
                </c:pt>
                <c:pt idx="2">
                  <c:v>£250,001 - 400,000</c:v>
                </c:pt>
                <c:pt idx="3">
                  <c:v>£400,001 -£750,000</c:v>
                </c:pt>
                <c:pt idx="4">
                  <c:v>£750,001 - £1.5m</c:v>
                </c:pt>
                <c:pt idx="5">
                  <c:v>Over 
£1.5m </c:v>
                </c:pt>
              </c:strCache>
            </c:strRef>
          </c:cat>
          <c:val>
            <c:numRef>
              <c:f>ChartData!$L$415:$L$420</c:f>
              <c:numCache>
                <c:formatCode>0%</c:formatCode>
                <c:ptCount val="6"/>
                <c:pt idx="0">
                  <c:v>0.13400000000000001</c:v>
                </c:pt>
                <c:pt idx="1">
                  <c:v>0.11</c:v>
                </c:pt>
                <c:pt idx="2">
                  <c:v>0.28100000000000003</c:v>
                </c:pt>
                <c:pt idx="3">
                  <c:v>0.33400000000000002</c:v>
                </c:pt>
                <c:pt idx="4">
                  <c:v>9.8000000000000004E-2</c:v>
                </c:pt>
                <c:pt idx="5">
                  <c:v>4.2999999999999997E-2</c:v>
                </c:pt>
              </c:numCache>
            </c:numRef>
          </c:val>
          <c:extLst>
            <c:ext xmlns:c16="http://schemas.microsoft.com/office/drawing/2014/chart" uri="{C3380CC4-5D6E-409C-BE32-E72D297353CC}">
              <c16:uniqueId val="{00000004-55A4-4CF3-AA33-12042FE11510}"/>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ChartData!$K$412</c:f>
              <c:strCache>
                <c:ptCount val="1"/>
                <c:pt idx="0">
                  <c:v>Residential tax band</c:v>
                </c:pt>
              </c:strCache>
            </c:strRef>
          </c:tx>
          <c:layout>
            <c:manualLayout>
              <c:xMode val="edge"/>
              <c:yMode val="edge"/>
              <c:x val="0.41188572722772909"/>
              <c:y val="0.89067923684427353"/>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62516525204704321"/>
          <c:y val="0.1648050993140342"/>
          <c:w val="0.34597011490473922"/>
          <c:h val="0.1453760705870659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769257289911613E-2"/>
          <c:y val="0.29971303590929027"/>
          <c:w val="0.88354675837501684"/>
          <c:h val="0.52884652542127841"/>
        </c:manualLayout>
      </c:layout>
      <c:barChart>
        <c:barDir val="col"/>
        <c:grouping val="clustered"/>
        <c:varyColors val="0"/>
        <c:ser>
          <c:idx val="0"/>
          <c:order val="0"/>
          <c:tx>
            <c:strRef>
              <c:f>ChartData!$K$683</c:f>
              <c:strCache>
                <c:ptCount val="1"/>
                <c:pt idx="0">
                  <c:v>2018-19</c:v>
                </c:pt>
              </c:strCache>
            </c:strRef>
          </c:tx>
          <c:spPr>
            <a:solidFill>
              <a:srgbClr val="BBD8FF"/>
            </a:solidFill>
            <a:ln>
              <a:noFill/>
            </a:ln>
            <a:effectLst/>
          </c:spPr>
          <c:invertIfNegative val="0"/>
          <c:cat>
            <c:strRef>
              <c:f>ChartData!$J$684:$J$695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ChartData!$K$684:$K$695</c:f>
              <c:numCache>
                <c:formatCode>0%</c:formatCode>
                <c:ptCount val="12"/>
                <c:pt idx="0">
                  <c:v>0.105</c:v>
                </c:pt>
                <c:pt idx="1">
                  <c:v>7.1999999999999995E-2</c:v>
                </c:pt>
                <c:pt idx="2">
                  <c:v>5.8000000000000003E-2</c:v>
                </c:pt>
                <c:pt idx="3">
                  <c:v>7.4999999999999997E-2</c:v>
                </c:pt>
                <c:pt idx="4">
                  <c:v>0.05</c:v>
                </c:pt>
                <c:pt idx="5">
                  <c:v>0.04</c:v>
                </c:pt>
                <c:pt idx="6">
                  <c:v>2.8000000000000001E-2</c:v>
                </c:pt>
                <c:pt idx="7">
                  <c:v>3.5000000000000003E-2</c:v>
                </c:pt>
                <c:pt idx="8">
                  <c:v>1.2999999999999999E-2</c:v>
                </c:pt>
                <c:pt idx="9">
                  <c:v>2.5999999999999999E-2</c:v>
                </c:pt>
                <c:pt idx="10">
                  <c:v>1.2999999999999999E-2</c:v>
                </c:pt>
                <c:pt idx="11">
                  <c:v>2.8000000000000001E-2</c:v>
                </c:pt>
              </c:numCache>
            </c:numRef>
          </c:val>
          <c:extLst>
            <c:ext xmlns:c16="http://schemas.microsoft.com/office/drawing/2014/chart" uri="{C3380CC4-5D6E-409C-BE32-E72D297353CC}">
              <c16:uniqueId val="{00000000-1DE4-42BC-A697-A3395C67A5BF}"/>
            </c:ext>
          </c:extLst>
        </c:ser>
        <c:ser>
          <c:idx val="1"/>
          <c:order val="1"/>
          <c:tx>
            <c:strRef>
              <c:f>ChartData!$L$683</c:f>
              <c:strCache>
                <c:ptCount val="1"/>
                <c:pt idx="0">
                  <c:v>2019-20</c:v>
                </c:pt>
              </c:strCache>
            </c:strRef>
          </c:tx>
          <c:spPr>
            <a:solidFill>
              <a:schemeClr val="accent5">
                <a:lumMod val="40000"/>
                <a:lumOff val="60000"/>
              </a:schemeClr>
            </a:solidFill>
            <a:ln>
              <a:noFill/>
            </a:ln>
            <a:effectLst/>
          </c:spPr>
          <c:invertIfNegative val="0"/>
          <c:cat>
            <c:strRef>
              <c:f>ChartData!$J$684:$J$695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ChartData!$L$684:$L$695</c:f>
              <c:numCache>
                <c:formatCode>0%</c:formatCode>
                <c:ptCount val="12"/>
                <c:pt idx="0">
                  <c:v>1.4999999999999999E-2</c:v>
                </c:pt>
                <c:pt idx="1">
                  <c:v>1.7999999999999999E-2</c:v>
                </c:pt>
                <c:pt idx="2">
                  <c:v>3.3000000000000002E-2</c:v>
                </c:pt>
                <c:pt idx="3">
                  <c:v>1.2E-2</c:v>
                </c:pt>
                <c:pt idx="4">
                  <c:v>2.7E-2</c:v>
                </c:pt>
                <c:pt idx="5">
                  <c:v>1.2E-2</c:v>
                </c:pt>
                <c:pt idx="6">
                  <c:v>1.4999999999999999E-2</c:v>
                </c:pt>
                <c:pt idx="7">
                  <c:v>2.5000000000000001E-2</c:v>
                </c:pt>
                <c:pt idx="8">
                  <c:v>4.0000000000000001E-3</c:v>
                </c:pt>
                <c:pt idx="9">
                  <c:v>3.4000000000000002E-2</c:v>
                </c:pt>
                <c:pt idx="10">
                  <c:v>2.5000000000000001E-2</c:v>
                </c:pt>
                <c:pt idx="11">
                  <c:v>1.0999999999999999E-2</c:v>
                </c:pt>
              </c:numCache>
            </c:numRef>
          </c:val>
          <c:extLst>
            <c:ext xmlns:c16="http://schemas.microsoft.com/office/drawing/2014/chart" uri="{C3380CC4-5D6E-409C-BE32-E72D297353CC}">
              <c16:uniqueId val="{00000001-1DE4-42BC-A697-A3395C67A5BF}"/>
            </c:ext>
          </c:extLst>
        </c:ser>
        <c:ser>
          <c:idx val="2"/>
          <c:order val="2"/>
          <c:tx>
            <c:strRef>
              <c:f>ChartData!$M$683</c:f>
              <c:strCache>
                <c:ptCount val="1"/>
                <c:pt idx="0">
                  <c:v>2020-21</c:v>
                </c:pt>
              </c:strCache>
            </c:strRef>
          </c:tx>
          <c:spPr>
            <a:solidFill>
              <a:schemeClr val="accent4">
                <a:lumMod val="50000"/>
              </a:schemeClr>
            </a:solidFill>
            <a:ln>
              <a:noFill/>
            </a:ln>
            <a:effectLst/>
          </c:spPr>
          <c:invertIfNegative val="0"/>
          <c:cat>
            <c:strRef>
              <c:f>ChartData!$J$684:$J$695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ChartData!$M$684:$M$695</c:f>
              <c:numCache>
                <c:formatCode>0%</c:formatCode>
                <c:ptCount val="12"/>
                <c:pt idx="0">
                  <c:v>0.02</c:v>
                </c:pt>
                <c:pt idx="1">
                  <c:v>1.7000000000000001E-2</c:v>
                </c:pt>
                <c:pt idx="2">
                  <c:v>1.4E-2</c:v>
                </c:pt>
                <c:pt idx="3">
                  <c:v>4.2999999999999997E-2</c:v>
                </c:pt>
                <c:pt idx="4">
                  <c:v>1.4999999999999999E-2</c:v>
                </c:pt>
                <c:pt idx="5">
                  <c:v>2.3E-2</c:v>
                </c:pt>
                <c:pt idx="6">
                  <c:v>4.7E-2</c:v>
                </c:pt>
                <c:pt idx="7">
                  <c:v>0.02</c:v>
                </c:pt>
                <c:pt idx="8">
                  <c:v>1.4E-2</c:v>
                </c:pt>
                <c:pt idx="9">
                  <c:v>3.4000000000000002E-2</c:v>
                </c:pt>
                <c:pt idx="10">
                  <c:v>3.4000000000000002E-2</c:v>
                </c:pt>
                <c:pt idx="11">
                  <c:v>2.8000000000000001E-2</c:v>
                </c:pt>
              </c:numCache>
            </c:numRef>
          </c:val>
          <c:extLst>
            <c:ext xmlns:c16="http://schemas.microsoft.com/office/drawing/2014/chart" uri="{C3380CC4-5D6E-409C-BE32-E72D297353CC}">
              <c16:uniqueId val="{00000002-1DE4-42BC-A697-A3395C67A5BF}"/>
            </c:ext>
          </c:extLst>
        </c:ser>
        <c:ser>
          <c:idx val="3"/>
          <c:order val="3"/>
          <c:tx>
            <c:strRef>
              <c:f>ChartData!$N$683</c:f>
              <c:strCache>
                <c:ptCount val="1"/>
                <c:pt idx="0">
                  <c:v>2020-22</c:v>
                </c:pt>
              </c:strCache>
            </c:strRef>
          </c:tx>
          <c:spPr>
            <a:solidFill>
              <a:srgbClr val="272262"/>
            </a:solidFill>
            <a:ln>
              <a:noFill/>
            </a:ln>
            <a:effectLst/>
          </c:spPr>
          <c:invertIfNegative val="0"/>
          <c:cat>
            <c:strRef>
              <c:f>ChartData!$J$684:$J$695</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ChartData!$N$684:$N$695</c:f>
              <c:numCache>
                <c:formatCode>0%</c:formatCode>
                <c:ptCount val="12"/>
                <c:pt idx="0">
                  <c:v>3.6999999999999998E-2</c:v>
                </c:pt>
                <c:pt idx="1">
                  <c:v>2.1999999999999999E-2</c:v>
                </c:pt>
                <c:pt idx="2">
                  <c:v>2.5999999999999999E-2</c:v>
                </c:pt>
                <c:pt idx="3">
                  <c:v>3.2000000000000001E-2</c:v>
                </c:pt>
                <c:pt idx="4">
                  <c:v>1.4999999999999999E-2</c:v>
                </c:pt>
              </c:numCache>
            </c:numRef>
          </c:val>
          <c:extLst>
            <c:ext xmlns:c16="http://schemas.microsoft.com/office/drawing/2014/chart" uri="{C3380CC4-5D6E-409C-BE32-E72D297353CC}">
              <c16:uniqueId val="{00000003-1DE4-42BC-A697-A3395C67A5BF}"/>
            </c:ext>
          </c:extLst>
        </c:ser>
        <c:dLbls>
          <c:showLegendKey val="0"/>
          <c:showVal val="0"/>
          <c:showCatName val="0"/>
          <c:showSerName val="0"/>
          <c:showPercent val="0"/>
          <c:showBubbleSize val="0"/>
        </c:dLbls>
        <c:gapWidth val="50"/>
        <c:axId val="770958368"/>
        <c:axId val="770964272"/>
      </c:barChart>
      <c:valAx>
        <c:axId val="770964272"/>
        <c:scaling>
          <c:orientation val="minMax"/>
          <c:max val="0.1200000000000000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2.0000000000000004E-2"/>
      </c:valAx>
      <c:catAx>
        <c:axId val="770958368"/>
        <c:scaling>
          <c:orientation val="minMax"/>
        </c:scaling>
        <c:delete val="0"/>
        <c:axPos val="b"/>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40950076377713601"/>
          <c:y val="0.19995714049836466"/>
          <c:w val="0.53259108840926794"/>
          <c:h val="7.9643134096874249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377872797781249E-2"/>
          <c:y val="0.29168988462042744"/>
          <c:w val="0.8692149708028768"/>
          <c:h val="0.47058463208460261"/>
        </c:manualLayout>
      </c:layout>
      <c:barChart>
        <c:barDir val="col"/>
        <c:grouping val="clustered"/>
        <c:varyColors val="0"/>
        <c:ser>
          <c:idx val="0"/>
          <c:order val="0"/>
          <c:tx>
            <c:strRef>
              <c:f>ChartData!$K$708</c:f>
              <c:strCache>
                <c:ptCount val="1"/>
                <c:pt idx="0">
                  <c:v>2018-19</c:v>
                </c:pt>
              </c:strCache>
            </c:strRef>
          </c:tx>
          <c:spPr>
            <a:solidFill>
              <a:srgbClr val="BBD8FF"/>
            </a:solidFill>
            <a:ln>
              <a:noFill/>
            </a:ln>
            <a:effectLst/>
          </c:spPr>
          <c:invertIfNegative val="0"/>
          <c:cat>
            <c:strRef>
              <c:f>ChartData!$J$709:$J$720</c:f>
              <c:strCache>
                <c:ptCount val="12"/>
                <c:pt idx="0">
                  <c:v>Apr ¹ </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ChartData!$K$709:$K$720</c:f>
              <c:numCache>
                <c:formatCode>0%</c:formatCode>
                <c:ptCount val="12"/>
                <c:pt idx="0">
                  <c:v>0.29799999999999999</c:v>
                </c:pt>
                <c:pt idx="1">
                  <c:v>6.0999999999999999E-2</c:v>
                </c:pt>
                <c:pt idx="2">
                  <c:v>9.0999999999999998E-2</c:v>
                </c:pt>
                <c:pt idx="3">
                  <c:v>0.122</c:v>
                </c:pt>
                <c:pt idx="4">
                  <c:v>5.0999999999999997E-2</c:v>
                </c:pt>
                <c:pt idx="5">
                  <c:v>2.7E-2</c:v>
                </c:pt>
                <c:pt idx="6">
                  <c:v>2.4E-2</c:v>
                </c:pt>
                <c:pt idx="7">
                  <c:v>2.7E-2</c:v>
                </c:pt>
                <c:pt idx="8">
                  <c:v>5.0000000000000001E-3</c:v>
                </c:pt>
                <c:pt idx="9">
                  <c:v>2.5000000000000001E-2</c:v>
                </c:pt>
                <c:pt idx="10">
                  <c:v>3.5999999999999997E-2</c:v>
                </c:pt>
                <c:pt idx="11">
                  <c:v>1.7999999999999999E-2</c:v>
                </c:pt>
              </c:numCache>
            </c:numRef>
          </c:val>
          <c:extLst>
            <c:ext xmlns:c16="http://schemas.microsoft.com/office/drawing/2014/chart" uri="{C3380CC4-5D6E-409C-BE32-E72D297353CC}">
              <c16:uniqueId val="{00000000-6F58-43A1-B870-C81DB152ABFB}"/>
            </c:ext>
          </c:extLst>
        </c:ser>
        <c:ser>
          <c:idx val="1"/>
          <c:order val="1"/>
          <c:tx>
            <c:strRef>
              <c:f>ChartData!$L$708</c:f>
              <c:strCache>
                <c:ptCount val="1"/>
                <c:pt idx="0">
                  <c:v>2019-20</c:v>
                </c:pt>
              </c:strCache>
            </c:strRef>
          </c:tx>
          <c:spPr>
            <a:solidFill>
              <a:schemeClr val="accent5">
                <a:lumMod val="40000"/>
                <a:lumOff val="60000"/>
              </a:schemeClr>
            </a:solidFill>
            <a:ln>
              <a:noFill/>
            </a:ln>
            <a:effectLst/>
          </c:spPr>
          <c:invertIfNegative val="0"/>
          <c:cat>
            <c:strRef>
              <c:f>ChartData!$J$709:$J$720</c:f>
              <c:strCache>
                <c:ptCount val="12"/>
                <c:pt idx="0">
                  <c:v>Apr ¹ </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ChartData!$L$709:$L$720</c:f>
              <c:numCache>
                <c:formatCode>0%</c:formatCode>
                <c:ptCount val="12"/>
                <c:pt idx="0">
                  <c:v>-3.1E-2</c:v>
                </c:pt>
                <c:pt idx="1">
                  <c:v>1.4999999999999999E-2</c:v>
                </c:pt>
                <c:pt idx="2">
                  <c:v>8.8999999999999996E-2</c:v>
                </c:pt>
                <c:pt idx="3">
                  <c:v>1.0999999999999999E-2</c:v>
                </c:pt>
                <c:pt idx="4">
                  <c:v>3.1E-2</c:v>
                </c:pt>
                <c:pt idx="5">
                  <c:v>0.158</c:v>
                </c:pt>
                <c:pt idx="6">
                  <c:v>1.9E-2</c:v>
                </c:pt>
                <c:pt idx="7">
                  <c:v>1.2999999999999999E-2</c:v>
                </c:pt>
                <c:pt idx="8">
                  <c:v>-2E-3</c:v>
                </c:pt>
                <c:pt idx="9">
                  <c:v>0.26600000000000001</c:v>
                </c:pt>
                <c:pt idx="10">
                  <c:v>8.9999999999999993E-3</c:v>
                </c:pt>
                <c:pt idx="11">
                  <c:v>5.5E-2</c:v>
                </c:pt>
              </c:numCache>
            </c:numRef>
          </c:val>
          <c:extLst>
            <c:ext xmlns:c16="http://schemas.microsoft.com/office/drawing/2014/chart" uri="{C3380CC4-5D6E-409C-BE32-E72D297353CC}">
              <c16:uniqueId val="{00000001-6F58-43A1-B870-C81DB152ABFB}"/>
            </c:ext>
          </c:extLst>
        </c:ser>
        <c:ser>
          <c:idx val="2"/>
          <c:order val="2"/>
          <c:tx>
            <c:strRef>
              <c:f>ChartData!$M$708</c:f>
              <c:strCache>
                <c:ptCount val="1"/>
                <c:pt idx="0">
                  <c:v>2020-21</c:v>
                </c:pt>
              </c:strCache>
            </c:strRef>
          </c:tx>
          <c:spPr>
            <a:solidFill>
              <a:schemeClr val="accent4">
                <a:lumMod val="50000"/>
              </a:schemeClr>
            </a:solidFill>
            <a:ln>
              <a:noFill/>
            </a:ln>
            <a:effectLst/>
          </c:spPr>
          <c:invertIfNegative val="0"/>
          <c:cat>
            <c:strRef>
              <c:f>ChartData!$J$709:$J$720</c:f>
              <c:strCache>
                <c:ptCount val="12"/>
                <c:pt idx="0">
                  <c:v>Apr ¹ </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ChartData!$M$709:$M$720</c:f>
              <c:numCache>
                <c:formatCode>0%</c:formatCode>
                <c:ptCount val="12"/>
                <c:pt idx="0">
                  <c:v>2.1999999999999999E-2</c:v>
                </c:pt>
                <c:pt idx="1">
                  <c:v>1.7000000000000001E-2</c:v>
                </c:pt>
                <c:pt idx="2">
                  <c:v>1.6E-2</c:v>
                </c:pt>
                <c:pt idx="3">
                  <c:v>3.7999999999999999E-2</c:v>
                </c:pt>
                <c:pt idx="4">
                  <c:v>4.0000000000000001E-3</c:v>
                </c:pt>
                <c:pt idx="5">
                  <c:v>3.4000000000000002E-2</c:v>
                </c:pt>
                <c:pt idx="6">
                  <c:v>3.1E-2</c:v>
                </c:pt>
                <c:pt idx="7">
                  <c:v>2.5000000000000001E-2</c:v>
                </c:pt>
                <c:pt idx="8">
                  <c:v>2.7E-2</c:v>
                </c:pt>
                <c:pt idx="9">
                  <c:v>3.7999999999999999E-2</c:v>
                </c:pt>
                <c:pt idx="10">
                  <c:v>1.7999999999999999E-2</c:v>
                </c:pt>
                <c:pt idx="11">
                  <c:v>2.7E-2</c:v>
                </c:pt>
              </c:numCache>
            </c:numRef>
          </c:val>
          <c:extLst>
            <c:ext xmlns:c16="http://schemas.microsoft.com/office/drawing/2014/chart" uri="{C3380CC4-5D6E-409C-BE32-E72D297353CC}">
              <c16:uniqueId val="{00000002-6F58-43A1-B870-C81DB152ABFB}"/>
            </c:ext>
          </c:extLst>
        </c:ser>
        <c:ser>
          <c:idx val="3"/>
          <c:order val="3"/>
          <c:tx>
            <c:strRef>
              <c:f>ChartData!$N$708</c:f>
              <c:strCache>
                <c:ptCount val="1"/>
                <c:pt idx="0">
                  <c:v>2020-22</c:v>
                </c:pt>
              </c:strCache>
            </c:strRef>
          </c:tx>
          <c:spPr>
            <a:solidFill>
              <a:srgbClr val="272262"/>
            </a:solidFill>
            <a:ln>
              <a:noFill/>
            </a:ln>
            <a:effectLst/>
          </c:spPr>
          <c:invertIfNegative val="0"/>
          <c:cat>
            <c:strRef>
              <c:f>ChartData!$J$709:$J$720</c:f>
              <c:strCache>
                <c:ptCount val="12"/>
                <c:pt idx="0">
                  <c:v>Apr ¹ </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ChartData!$N$709:$N$720</c:f>
              <c:numCache>
                <c:formatCode>0%</c:formatCode>
                <c:ptCount val="12"/>
                <c:pt idx="0">
                  <c:v>3.2000000000000001E-2</c:v>
                </c:pt>
                <c:pt idx="1">
                  <c:v>0</c:v>
                </c:pt>
                <c:pt idx="2">
                  <c:v>8.8999999999999996E-2</c:v>
                </c:pt>
                <c:pt idx="3">
                  <c:v>0.02</c:v>
                </c:pt>
                <c:pt idx="4">
                  <c:v>2.3E-2</c:v>
                </c:pt>
              </c:numCache>
            </c:numRef>
          </c:val>
          <c:extLst>
            <c:ext xmlns:c16="http://schemas.microsoft.com/office/drawing/2014/chart" uri="{C3380CC4-5D6E-409C-BE32-E72D297353CC}">
              <c16:uniqueId val="{00000003-6F58-43A1-B870-C81DB152ABFB}"/>
            </c:ext>
          </c:extLst>
        </c:ser>
        <c:dLbls>
          <c:showLegendKey val="0"/>
          <c:showVal val="0"/>
          <c:showCatName val="0"/>
          <c:showSerName val="0"/>
          <c:showPercent val="0"/>
          <c:showBubbleSize val="0"/>
        </c:dLbls>
        <c:gapWidth val="50"/>
        <c:axId val="770958368"/>
        <c:axId val="770964272"/>
      </c:barChart>
      <c:valAx>
        <c:axId val="770964272"/>
        <c:scaling>
          <c:orientation val="minMax"/>
          <c:max val="0.30000000000000004"/>
          <c:min val="-5.000000000000001E-2"/>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majorUnit val="5.000000000000001E-2"/>
      </c:valAx>
      <c:catAx>
        <c:axId val="770958368"/>
        <c:scaling>
          <c:orientation val="minMax"/>
        </c:scaling>
        <c:delete val="0"/>
        <c:axPos val="b"/>
        <c:title>
          <c:tx>
            <c:strRef>
              <c:f>ChartData!$K$704</c:f>
              <c:strCache>
                <c:ptCount val="1"/>
                <c:pt idx="0">
                  <c:v>Month the transaction was effective</c:v>
                </c:pt>
              </c:strCache>
            </c:strRef>
          </c:tx>
          <c:layout>
            <c:manualLayout>
              <c:xMode val="edge"/>
              <c:yMode val="edge"/>
              <c:x val="0.33344843584243783"/>
              <c:y val="0.8189014067669810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low"/>
        <c:spPr>
          <a:noFill/>
          <a:ln w="9525" cap="flat" cmpd="sng" algn="ctr">
            <a:solidFill>
              <a:srgbClr val="B2B2B2"/>
            </a:solidFill>
            <a:round/>
          </a:ln>
          <a:effectLst/>
        </c:spPr>
        <c:txPr>
          <a:bodyPr rot="0" spcFirstLastPara="1" vertOverflow="ellipsis" wrap="square" anchor="b" anchorCtr="0"/>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42160580086894028"/>
          <c:y val="0.18124368535928859"/>
          <c:w val="0.53882537695340382"/>
          <c:h val="8.28811825636117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63669168920888"/>
          <c:y val="0.37728657815818245"/>
          <c:w val="0.87215234063708613"/>
          <c:h val="0.40491756276728352"/>
        </c:manualLayout>
      </c:layout>
      <c:lineChart>
        <c:grouping val="standard"/>
        <c:varyColors val="0"/>
        <c:ser>
          <c:idx val="4"/>
          <c:order val="0"/>
          <c:tx>
            <c:strRef>
              <c:f>ChartData!$K$210</c:f>
              <c:strCache>
                <c:ptCount val="1"/>
                <c:pt idx="0">
                  <c:v>Residential: 2019-20</c:v>
                </c:pt>
              </c:strCache>
            </c:strRef>
          </c:tx>
          <c:spPr>
            <a:ln w="19050" cap="rnd">
              <a:solidFill>
                <a:srgbClr val="272262"/>
              </a:solidFill>
              <a:prstDash val="sysDash"/>
              <a:round/>
            </a:ln>
            <a:effectLst/>
          </c:spPr>
          <c:marker>
            <c:symbol val="none"/>
          </c:marker>
          <c:cat>
            <c:strRef>
              <c:f>ChartData!$J$240:$J$251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ChartData!$K$211:$K$222</c:f>
              <c:numCache>
                <c:formatCode>#,##0</c:formatCode>
                <c:ptCount val="12"/>
                <c:pt idx="0">
                  <c:v>4020</c:v>
                </c:pt>
                <c:pt idx="1">
                  <c:v>4560</c:v>
                </c:pt>
                <c:pt idx="2">
                  <c:v>4670</c:v>
                </c:pt>
                <c:pt idx="3">
                  <c:v>5020</c:v>
                </c:pt>
                <c:pt idx="4">
                  <c:v>5270</c:v>
                </c:pt>
                <c:pt idx="5">
                  <c:v>4640</c:v>
                </c:pt>
                <c:pt idx="6">
                  <c:v>5060</c:v>
                </c:pt>
                <c:pt idx="7">
                  <c:v>5230</c:v>
                </c:pt>
                <c:pt idx="8">
                  <c:v>4900</c:v>
                </c:pt>
                <c:pt idx="9">
                  <c:v>3860</c:v>
                </c:pt>
                <c:pt idx="10">
                  <c:v>3940</c:v>
                </c:pt>
                <c:pt idx="11">
                  <c:v>4120</c:v>
                </c:pt>
              </c:numCache>
            </c:numRef>
          </c:val>
          <c:smooth val="0"/>
          <c:extLst>
            <c:ext xmlns:c16="http://schemas.microsoft.com/office/drawing/2014/chart" uri="{C3380CC4-5D6E-409C-BE32-E72D297353CC}">
              <c16:uniqueId val="{00000000-9524-4457-BCC0-A9247927FDE5}"/>
            </c:ext>
          </c:extLst>
        </c:ser>
        <c:ser>
          <c:idx val="1"/>
          <c:order val="1"/>
          <c:tx>
            <c:strRef>
              <c:f>ChartData!$L$210</c:f>
              <c:strCache>
                <c:ptCount val="1"/>
                <c:pt idx="0">
                  <c:v>Residential: 2020-21 (r)</c:v>
                </c:pt>
              </c:strCache>
            </c:strRef>
          </c:tx>
          <c:spPr>
            <a:ln w="28575" cap="rnd">
              <a:solidFill>
                <a:srgbClr val="272262"/>
              </a:solidFill>
              <a:prstDash val="dash"/>
              <a:round/>
            </a:ln>
            <a:effectLst/>
          </c:spPr>
          <c:marker>
            <c:symbol val="none"/>
          </c:marker>
          <c:cat>
            <c:strRef>
              <c:f>ChartData!$J$240:$J$251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ChartData!$L$211:$L$222</c:f>
              <c:numCache>
                <c:formatCode>#,##0</c:formatCode>
                <c:ptCount val="12"/>
                <c:pt idx="0">
                  <c:v>1760</c:v>
                </c:pt>
                <c:pt idx="1">
                  <c:v>1940</c:v>
                </c:pt>
                <c:pt idx="2">
                  <c:v>2580</c:v>
                </c:pt>
                <c:pt idx="3">
                  <c:v>3030</c:v>
                </c:pt>
                <c:pt idx="4">
                  <c:v>3230</c:v>
                </c:pt>
                <c:pt idx="5">
                  <c:v>3710</c:v>
                </c:pt>
                <c:pt idx="6">
                  <c:v>5300</c:v>
                </c:pt>
                <c:pt idx="7">
                  <c:v>5310</c:v>
                </c:pt>
                <c:pt idx="8">
                  <c:v>6200</c:v>
                </c:pt>
                <c:pt idx="9">
                  <c:v>3900</c:v>
                </c:pt>
                <c:pt idx="10">
                  <c:v>4780</c:v>
                </c:pt>
                <c:pt idx="11">
                  <c:v>6450</c:v>
                </c:pt>
              </c:numCache>
            </c:numRef>
          </c:val>
          <c:smooth val="0"/>
          <c:extLst>
            <c:ext xmlns:c16="http://schemas.microsoft.com/office/drawing/2014/chart" uri="{C3380CC4-5D6E-409C-BE32-E72D297353CC}">
              <c16:uniqueId val="{00000001-9524-4457-BCC0-A9247927FDE5}"/>
            </c:ext>
          </c:extLst>
        </c:ser>
        <c:ser>
          <c:idx val="0"/>
          <c:order val="2"/>
          <c:tx>
            <c:strRef>
              <c:f>ChartData!$M$210</c:f>
              <c:strCache>
                <c:ptCount val="1"/>
                <c:pt idx="0">
                  <c:v>Residential: 2021-22 (p) (r)</c:v>
                </c:pt>
              </c:strCache>
            </c:strRef>
          </c:tx>
          <c:spPr>
            <a:ln w="28575" cap="rnd">
              <a:solidFill>
                <a:srgbClr val="272262"/>
              </a:solidFill>
              <a:round/>
            </a:ln>
            <a:effectLst/>
          </c:spPr>
          <c:marker>
            <c:symbol val="none"/>
          </c:marker>
          <c:val>
            <c:numRef>
              <c:f>ChartData!$M$211:$M$216</c:f>
              <c:numCache>
                <c:formatCode>#,##0</c:formatCode>
                <c:ptCount val="6"/>
                <c:pt idx="0">
                  <c:v>5110</c:v>
                </c:pt>
                <c:pt idx="1">
                  <c:v>4700</c:v>
                </c:pt>
                <c:pt idx="2">
                  <c:v>8070</c:v>
                </c:pt>
                <c:pt idx="3">
                  <c:v>4570</c:v>
                </c:pt>
                <c:pt idx="4">
                  <c:v>4960</c:v>
                </c:pt>
                <c:pt idx="5">
                  <c:v>5420</c:v>
                </c:pt>
              </c:numCache>
            </c:numRef>
          </c:val>
          <c:smooth val="0"/>
          <c:extLst>
            <c:ext xmlns:c16="http://schemas.microsoft.com/office/drawing/2014/chart" uri="{C3380CC4-5D6E-409C-BE32-E72D297353CC}">
              <c16:uniqueId val="{00000002-9524-4457-BCC0-A9247927FDE5}"/>
            </c:ext>
          </c:extLst>
        </c:ser>
        <c:ser>
          <c:idx val="2"/>
          <c:order val="3"/>
          <c:tx>
            <c:strRef>
              <c:f>ChartData!$N$210</c:f>
              <c:strCache>
                <c:ptCount val="1"/>
                <c:pt idx="0">
                  <c:v>of which: higher rates residential: 2019-20 (r)</c:v>
                </c:pt>
              </c:strCache>
            </c:strRef>
          </c:tx>
          <c:spPr>
            <a:ln w="19050" cap="rnd">
              <a:solidFill>
                <a:schemeClr val="accent4">
                  <a:lumMod val="50000"/>
                </a:schemeClr>
              </a:solidFill>
              <a:prstDash val="sysDash"/>
              <a:round/>
            </a:ln>
            <a:effectLst/>
          </c:spPr>
          <c:marker>
            <c:symbol val="none"/>
          </c:marker>
          <c:val>
            <c:numRef>
              <c:f>ChartData!$N$211:$N$222</c:f>
              <c:numCache>
                <c:formatCode>#,##0</c:formatCode>
                <c:ptCount val="12"/>
                <c:pt idx="0">
                  <c:v>920</c:v>
                </c:pt>
                <c:pt idx="1">
                  <c:v>1030</c:v>
                </c:pt>
                <c:pt idx="2">
                  <c:v>1020</c:v>
                </c:pt>
                <c:pt idx="3">
                  <c:v>1140</c:v>
                </c:pt>
                <c:pt idx="4">
                  <c:v>1130</c:v>
                </c:pt>
                <c:pt idx="5">
                  <c:v>1050</c:v>
                </c:pt>
                <c:pt idx="6">
                  <c:v>1140</c:v>
                </c:pt>
                <c:pt idx="7">
                  <c:v>1090</c:v>
                </c:pt>
                <c:pt idx="8">
                  <c:v>1140</c:v>
                </c:pt>
                <c:pt idx="9">
                  <c:v>1040</c:v>
                </c:pt>
                <c:pt idx="10">
                  <c:v>1030</c:v>
                </c:pt>
                <c:pt idx="11">
                  <c:v>1010</c:v>
                </c:pt>
              </c:numCache>
            </c:numRef>
          </c:val>
          <c:smooth val="0"/>
          <c:extLst>
            <c:ext xmlns:c16="http://schemas.microsoft.com/office/drawing/2014/chart" uri="{C3380CC4-5D6E-409C-BE32-E72D297353CC}">
              <c16:uniqueId val="{00000003-9524-4457-BCC0-A9247927FDE5}"/>
            </c:ext>
          </c:extLst>
        </c:ser>
        <c:ser>
          <c:idx val="3"/>
          <c:order val="4"/>
          <c:tx>
            <c:strRef>
              <c:f>ChartData!$O$210</c:f>
              <c:strCache>
                <c:ptCount val="1"/>
                <c:pt idx="0">
                  <c:v>of which: higher rates residential: 2020-21 (r)</c:v>
                </c:pt>
              </c:strCache>
            </c:strRef>
          </c:tx>
          <c:spPr>
            <a:ln w="28575" cap="rnd">
              <a:solidFill>
                <a:schemeClr val="accent4">
                  <a:lumMod val="50000"/>
                </a:schemeClr>
              </a:solidFill>
              <a:prstDash val="dash"/>
              <a:round/>
            </a:ln>
            <a:effectLst/>
          </c:spPr>
          <c:marker>
            <c:symbol val="none"/>
          </c:marker>
          <c:val>
            <c:numRef>
              <c:f>ChartData!$O$211:$O$222</c:f>
              <c:numCache>
                <c:formatCode>#,##0</c:formatCode>
                <c:ptCount val="12"/>
                <c:pt idx="0">
                  <c:v>430</c:v>
                </c:pt>
                <c:pt idx="1">
                  <c:v>430</c:v>
                </c:pt>
                <c:pt idx="2">
                  <c:v>590</c:v>
                </c:pt>
                <c:pt idx="3">
                  <c:v>800</c:v>
                </c:pt>
                <c:pt idx="4">
                  <c:v>800</c:v>
                </c:pt>
                <c:pt idx="5">
                  <c:v>910</c:v>
                </c:pt>
                <c:pt idx="6">
                  <c:v>1310</c:v>
                </c:pt>
                <c:pt idx="7">
                  <c:v>1220</c:v>
                </c:pt>
                <c:pt idx="8">
                  <c:v>1440</c:v>
                </c:pt>
                <c:pt idx="9">
                  <c:v>900</c:v>
                </c:pt>
                <c:pt idx="10">
                  <c:v>1170</c:v>
                </c:pt>
                <c:pt idx="11">
                  <c:v>1530</c:v>
                </c:pt>
              </c:numCache>
            </c:numRef>
          </c:val>
          <c:smooth val="0"/>
          <c:extLst>
            <c:ext xmlns:c16="http://schemas.microsoft.com/office/drawing/2014/chart" uri="{C3380CC4-5D6E-409C-BE32-E72D297353CC}">
              <c16:uniqueId val="{00000004-9524-4457-BCC0-A9247927FDE5}"/>
            </c:ext>
          </c:extLst>
        </c:ser>
        <c:ser>
          <c:idx val="5"/>
          <c:order val="5"/>
          <c:tx>
            <c:strRef>
              <c:f>ChartData!$P$210</c:f>
              <c:strCache>
                <c:ptCount val="1"/>
                <c:pt idx="0">
                  <c:v>of which: higher rates residential: 2021-22 (p) (r)</c:v>
                </c:pt>
              </c:strCache>
            </c:strRef>
          </c:tx>
          <c:spPr>
            <a:ln w="28575" cap="rnd">
              <a:solidFill>
                <a:schemeClr val="accent4">
                  <a:lumMod val="50000"/>
                </a:schemeClr>
              </a:solidFill>
              <a:round/>
            </a:ln>
            <a:effectLst/>
          </c:spPr>
          <c:marker>
            <c:symbol val="none"/>
          </c:marker>
          <c:val>
            <c:numRef>
              <c:f>ChartData!$P$211:$P$216</c:f>
              <c:numCache>
                <c:formatCode>#,##0</c:formatCode>
                <c:ptCount val="6"/>
                <c:pt idx="0">
                  <c:v>1280</c:v>
                </c:pt>
                <c:pt idx="1">
                  <c:v>1160</c:v>
                </c:pt>
                <c:pt idx="2">
                  <c:v>1570</c:v>
                </c:pt>
                <c:pt idx="3">
                  <c:v>1300</c:v>
                </c:pt>
                <c:pt idx="4">
                  <c:v>1220</c:v>
                </c:pt>
                <c:pt idx="5">
                  <c:v>1250</c:v>
                </c:pt>
              </c:numCache>
            </c:numRef>
          </c:val>
          <c:smooth val="0"/>
          <c:extLst>
            <c:ext xmlns:c16="http://schemas.microsoft.com/office/drawing/2014/chart" uri="{C3380CC4-5D6E-409C-BE32-E72D297353CC}">
              <c16:uniqueId val="{00000005-9524-4457-BCC0-A9247927FDE5}"/>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ChartData!$K$237</c:f>
              <c:strCache>
                <c:ptCount val="1"/>
                <c:pt idx="0">
                  <c:v>Month the transaction was effective</c:v>
                </c:pt>
              </c:strCache>
            </c:strRef>
          </c:tx>
          <c:layout>
            <c:manualLayout>
              <c:xMode val="edge"/>
              <c:yMode val="edge"/>
              <c:x val="0.3435404110859272"/>
              <c:y val="0.83512794898337972"/>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9000"/>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37126874977731855"/>
          <c:y val="0.10240023178398215"/>
          <c:w val="0.61471168348996397"/>
          <c:h val="0.26032801859905491"/>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extLst/>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49684012962065"/>
          <c:y val="0.22175818931724445"/>
          <c:w val="0.86980252643000644"/>
          <c:h val="0.37141474198842023"/>
        </c:manualLayout>
      </c:layout>
      <c:barChart>
        <c:barDir val="col"/>
        <c:grouping val="clustered"/>
        <c:varyColors val="0"/>
        <c:ser>
          <c:idx val="2"/>
          <c:order val="0"/>
          <c:tx>
            <c:strRef>
              <c:f>ChartData!$L$504</c:f>
              <c:strCache>
                <c:ptCount val="1"/>
                <c:pt idx="0">
                  <c:v>Number of transactions</c:v>
                </c:pt>
              </c:strCache>
            </c:strRef>
          </c:tx>
          <c:spPr>
            <a:solidFill>
              <a:srgbClr val="272262"/>
            </a:solidFill>
            <a:ln>
              <a:noFill/>
            </a:ln>
            <a:effectLst/>
          </c:spPr>
          <c:invertIfNegative val="0"/>
          <c:dPt>
            <c:idx val="0"/>
            <c:invertIfNegative val="0"/>
            <c:bubble3D val="0"/>
            <c:spPr>
              <a:solidFill>
                <a:schemeClr val="accent4">
                  <a:lumMod val="50000"/>
                </a:schemeClr>
              </a:solidFill>
              <a:ln>
                <a:noFill/>
              </a:ln>
              <a:effectLst/>
            </c:spPr>
            <c:extLst>
              <c:ext xmlns:c16="http://schemas.microsoft.com/office/drawing/2014/chart" uri="{C3380CC4-5D6E-409C-BE32-E72D297353CC}">
                <c16:uniqueId val="{00000001-8454-44E6-BD54-BCE962956179}"/>
              </c:ext>
            </c:extLst>
          </c:dPt>
          <c:dPt>
            <c:idx val="1"/>
            <c:invertIfNegative val="0"/>
            <c:bubble3D val="0"/>
            <c:spPr>
              <a:solidFill>
                <a:srgbClr val="0069EE"/>
              </a:solidFill>
              <a:ln>
                <a:noFill/>
              </a:ln>
              <a:effectLst/>
            </c:spPr>
            <c:extLst>
              <c:ext xmlns:c16="http://schemas.microsoft.com/office/drawing/2014/chart" uri="{C3380CC4-5D6E-409C-BE32-E72D297353CC}">
                <c16:uniqueId val="{00000003-8454-44E6-BD54-BCE962956179}"/>
              </c:ext>
            </c:extLst>
          </c:dPt>
          <c:dPt>
            <c:idx val="2"/>
            <c:invertIfNegative val="0"/>
            <c:bubble3D val="0"/>
            <c:spPr>
              <a:solidFill>
                <a:srgbClr val="0069EE"/>
              </a:solidFill>
              <a:ln>
                <a:noFill/>
              </a:ln>
              <a:effectLst/>
            </c:spPr>
            <c:extLst>
              <c:ext xmlns:c16="http://schemas.microsoft.com/office/drawing/2014/chart" uri="{C3380CC4-5D6E-409C-BE32-E72D297353CC}">
                <c16:uniqueId val="{00000005-8454-44E6-BD54-BCE962956179}"/>
              </c:ext>
            </c:extLst>
          </c:dPt>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ChartData!$J$505:$K$510</c:f>
              <c:multiLvlStrCache>
                <c:ptCount val="6"/>
                <c:lvl>
                  <c:pt idx="0">
                    <c:v>Up to and including £250,000</c:v>
                  </c:pt>
                  <c:pt idx="1">
                    <c:v>£250,001 - £1m</c:v>
                  </c:pt>
                  <c:pt idx="2">
                    <c:v>More than £1m</c:v>
                  </c:pt>
                  <c:pt idx="4">
                    <c:v>No premium paid ¹</c:v>
                  </c:pt>
                  <c:pt idx="5">
                    <c:v>Premium paid ¹ ²</c:v>
                  </c:pt>
                </c:lvl>
                <c:lvl>
                  <c:pt idx="0">
                    <c:v>Non-rental value</c:v>
                  </c:pt>
                  <c:pt idx="4">
                    <c:v>Rental value</c:v>
                  </c:pt>
                </c:lvl>
              </c:multiLvlStrCache>
            </c:multiLvlStrRef>
          </c:cat>
          <c:val>
            <c:numRef>
              <c:f>ChartData!$L$505:$L$510</c:f>
              <c:numCache>
                <c:formatCode>0%</c:formatCode>
                <c:ptCount val="6"/>
                <c:pt idx="0">
                  <c:v>0.504</c:v>
                </c:pt>
                <c:pt idx="1">
                  <c:v>0.22</c:v>
                </c:pt>
                <c:pt idx="2">
                  <c:v>6.3E-2</c:v>
                </c:pt>
                <c:pt idx="4">
                  <c:v>0.21299999999999999</c:v>
                </c:pt>
                <c:pt idx="5">
                  <c:v>1.9E-2</c:v>
                </c:pt>
              </c:numCache>
            </c:numRef>
          </c:val>
          <c:extLst>
            <c:ext xmlns:c16="http://schemas.microsoft.com/office/drawing/2014/chart" uri="{C3380CC4-5D6E-409C-BE32-E72D297353CC}">
              <c16:uniqueId val="{00000006-8454-44E6-BD54-BCE962956179}"/>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ChartData!$K$502</c:f>
              <c:strCache>
                <c:ptCount val="1"/>
                <c:pt idx="0">
                  <c:v>Value</c:v>
                </c:pt>
              </c:strCache>
            </c:strRef>
          </c:tx>
          <c:layout>
            <c:manualLayout>
              <c:xMode val="edge"/>
              <c:yMode val="edge"/>
              <c:x val="0.52534366339682403"/>
              <c:y val="0.7208199708000050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9395313189156E-2"/>
          <c:y val="0.34497311470624259"/>
          <c:w val="0.91085564838081501"/>
          <c:h val="0.35005251950258942"/>
        </c:manualLayout>
      </c:layout>
      <c:lineChart>
        <c:grouping val="standard"/>
        <c:varyColors val="0"/>
        <c:ser>
          <c:idx val="2"/>
          <c:order val="0"/>
          <c:tx>
            <c:strRef>
              <c:f>ChartData!$K$266</c:f>
              <c:strCache>
                <c:ptCount val="1"/>
                <c:pt idx="0">
                  <c:v>Residential: 2019-20 (r)</c:v>
                </c:pt>
              </c:strCache>
            </c:strRef>
          </c:tx>
          <c:spPr>
            <a:ln w="19050" cap="rnd">
              <a:solidFill>
                <a:srgbClr val="272262"/>
              </a:solidFill>
              <a:prstDash val="sysDash"/>
              <a:round/>
            </a:ln>
            <a:effectLst/>
          </c:spPr>
          <c:marker>
            <c:symbol val="none"/>
          </c:marker>
          <c:cat>
            <c:strRef>
              <c:f>ChartData!$J$267:$J$278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ChartData!$K$267:$K$278</c:f>
              <c:numCache>
                <c:formatCode>#,##0.0</c:formatCode>
                <c:ptCount val="12"/>
                <c:pt idx="0">
                  <c:v>10.1</c:v>
                </c:pt>
                <c:pt idx="1">
                  <c:v>11.7</c:v>
                </c:pt>
                <c:pt idx="2">
                  <c:v>12.7</c:v>
                </c:pt>
                <c:pt idx="3">
                  <c:v>13.8</c:v>
                </c:pt>
                <c:pt idx="4">
                  <c:v>16.3</c:v>
                </c:pt>
                <c:pt idx="5">
                  <c:v>13</c:v>
                </c:pt>
                <c:pt idx="6">
                  <c:v>14.6</c:v>
                </c:pt>
                <c:pt idx="7">
                  <c:v>15.9</c:v>
                </c:pt>
                <c:pt idx="8">
                  <c:v>14.2</c:v>
                </c:pt>
                <c:pt idx="9">
                  <c:v>11.8</c:v>
                </c:pt>
                <c:pt idx="10">
                  <c:v>11.8</c:v>
                </c:pt>
                <c:pt idx="11">
                  <c:v>12.2</c:v>
                </c:pt>
              </c:numCache>
            </c:numRef>
          </c:val>
          <c:smooth val="0"/>
          <c:extLst>
            <c:ext xmlns:c16="http://schemas.microsoft.com/office/drawing/2014/chart" uri="{C3380CC4-5D6E-409C-BE32-E72D297353CC}">
              <c16:uniqueId val="{00000000-C6F3-4B38-9DCD-1A389FBC7EBB}"/>
            </c:ext>
          </c:extLst>
        </c:ser>
        <c:ser>
          <c:idx val="1"/>
          <c:order val="1"/>
          <c:tx>
            <c:strRef>
              <c:f>ChartData!$L$266</c:f>
              <c:strCache>
                <c:ptCount val="1"/>
                <c:pt idx="0">
                  <c:v>Residential: 2020-21 (r)</c:v>
                </c:pt>
              </c:strCache>
            </c:strRef>
          </c:tx>
          <c:spPr>
            <a:ln w="28575" cap="rnd">
              <a:solidFill>
                <a:srgbClr val="272262"/>
              </a:solidFill>
              <a:prstDash val="dash"/>
              <a:round/>
            </a:ln>
            <a:effectLst/>
          </c:spPr>
          <c:marker>
            <c:symbol val="none"/>
          </c:marker>
          <c:cat>
            <c:strRef>
              <c:f>ChartData!$J$267:$J$278</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ChartData!$L$267:$L$278</c:f>
              <c:numCache>
                <c:formatCode>#,##0.0</c:formatCode>
                <c:ptCount val="12"/>
                <c:pt idx="0">
                  <c:v>4.5999999999999996</c:v>
                </c:pt>
                <c:pt idx="1">
                  <c:v>5.2</c:v>
                </c:pt>
                <c:pt idx="2">
                  <c:v>7.4</c:v>
                </c:pt>
                <c:pt idx="3">
                  <c:v>9.1</c:v>
                </c:pt>
                <c:pt idx="4">
                  <c:v>9</c:v>
                </c:pt>
                <c:pt idx="5">
                  <c:v>9.6999999999999993</c:v>
                </c:pt>
                <c:pt idx="6">
                  <c:v>15.6</c:v>
                </c:pt>
                <c:pt idx="7">
                  <c:v>16.5</c:v>
                </c:pt>
                <c:pt idx="8">
                  <c:v>20.2</c:v>
                </c:pt>
                <c:pt idx="9">
                  <c:v>14.1</c:v>
                </c:pt>
                <c:pt idx="10">
                  <c:v>16.8</c:v>
                </c:pt>
                <c:pt idx="11">
                  <c:v>26.2</c:v>
                </c:pt>
              </c:numCache>
            </c:numRef>
          </c:val>
          <c:smooth val="0"/>
          <c:extLst>
            <c:ext xmlns:c16="http://schemas.microsoft.com/office/drawing/2014/chart" uri="{C3380CC4-5D6E-409C-BE32-E72D297353CC}">
              <c16:uniqueId val="{00000001-C6F3-4B38-9DCD-1A389FBC7EBB}"/>
            </c:ext>
          </c:extLst>
        </c:ser>
        <c:ser>
          <c:idx val="4"/>
          <c:order val="2"/>
          <c:tx>
            <c:strRef>
              <c:f>ChartData!$M$266</c:f>
              <c:strCache>
                <c:ptCount val="1"/>
                <c:pt idx="0">
                  <c:v>Residential: 2021-22 (p) (r)</c:v>
                </c:pt>
              </c:strCache>
            </c:strRef>
          </c:tx>
          <c:spPr>
            <a:ln w="28575" cap="rnd">
              <a:solidFill>
                <a:srgbClr val="272262"/>
              </a:solidFill>
              <a:round/>
            </a:ln>
            <a:effectLst/>
          </c:spPr>
          <c:marker>
            <c:symbol val="none"/>
          </c:marker>
          <c:val>
            <c:numRef>
              <c:f>ChartData!$M$267:$M$272</c:f>
              <c:numCache>
                <c:formatCode>#,##0.0</c:formatCode>
                <c:ptCount val="6"/>
                <c:pt idx="0">
                  <c:v>18.100000000000001</c:v>
                </c:pt>
                <c:pt idx="1">
                  <c:v>17.5</c:v>
                </c:pt>
                <c:pt idx="2">
                  <c:v>33.4</c:v>
                </c:pt>
                <c:pt idx="3">
                  <c:v>19.3</c:v>
                </c:pt>
                <c:pt idx="4">
                  <c:v>25.1</c:v>
                </c:pt>
                <c:pt idx="5">
                  <c:v>29.1</c:v>
                </c:pt>
              </c:numCache>
            </c:numRef>
          </c:val>
          <c:smooth val="0"/>
          <c:extLst>
            <c:ext xmlns:c16="http://schemas.microsoft.com/office/drawing/2014/chart" uri="{C3380CC4-5D6E-409C-BE32-E72D297353CC}">
              <c16:uniqueId val="{00000002-C6F3-4B38-9DCD-1A389FBC7EBB}"/>
            </c:ext>
          </c:extLst>
        </c:ser>
        <c:ser>
          <c:idx val="0"/>
          <c:order val="3"/>
          <c:tx>
            <c:strRef>
              <c:f>ChartData!$N$266</c:f>
              <c:strCache>
                <c:ptCount val="1"/>
                <c:pt idx="0">
                  <c:v>of which: additional revenue from higher rates residential: 2019-20 (r)</c:v>
                </c:pt>
              </c:strCache>
            </c:strRef>
          </c:tx>
          <c:spPr>
            <a:ln w="19050" cap="rnd">
              <a:solidFill>
                <a:schemeClr val="accent4">
                  <a:lumMod val="50000"/>
                </a:schemeClr>
              </a:solidFill>
              <a:prstDash val="sysDash"/>
              <a:round/>
            </a:ln>
            <a:effectLst/>
          </c:spPr>
          <c:marker>
            <c:symbol val="none"/>
          </c:marker>
          <c:val>
            <c:numRef>
              <c:f>ChartData!$N$267:$N$278</c:f>
              <c:numCache>
                <c:formatCode>#,##0.0</c:formatCode>
                <c:ptCount val="12"/>
                <c:pt idx="0">
                  <c:v>3.7</c:v>
                </c:pt>
                <c:pt idx="1">
                  <c:v>4.4000000000000004</c:v>
                </c:pt>
                <c:pt idx="2">
                  <c:v>4.5999999999999996</c:v>
                </c:pt>
                <c:pt idx="3">
                  <c:v>5.0999999999999996</c:v>
                </c:pt>
                <c:pt idx="4">
                  <c:v>5.4</c:v>
                </c:pt>
                <c:pt idx="5">
                  <c:v>4.7</c:v>
                </c:pt>
                <c:pt idx="6">
                  <c:v>5.0999999999999996</c:v>
                </c:pt>
                <c:pt idx="7">
                  <c:v>5</c:v>
                </c:pt>
                <c:pt idx="8">
                  <c:v>5.0999999999999996</c:v>
                </c:pt>
                <c:pt idx="9">
                  <c:v>4.5</c:v>
                </c:pt>
                <c:pt idx="10">
                  <c:v>4.5</c:v>
                </c:pt>
                <c:pt idx="11">
                  <c:v>4.3</c:v>
                </c:pt>
              </c:numCache>
            </c:numRef>
          </c:val>
          <c:smooth val="0"/>
          <c:extLst>
            <c:ext xmlns:c16="http://schemas.microsoft.com/office/drawing/2014/chart" uri="{C3380CC4-5D6E-409C-BE32-E72D297353CC}">
              <c16:uniqueId val="{00000003-C6F3-4B38-9DCD-1A389FBC7EBB}"/>
            </c:ext>
          </c:extLst>
        </c:ser>
        <c:ser>
          <c:idx val="3"/>
          <c:order val="4"/>
          <c:tx>
            <c:strRef>
              <c:f>ChartData!$O$266</c:f>
              <c:strCache>
                <c:ptCount val="1"/>
                <c:pt idx="0">
                  <c:v>of which: additional revenue from higher rates residential: 2020-21 (r)</c:v>
                </c:pt>
              </c:strCache>
            </c:strRef>
          </c:tx>
          <c:spPr>
            <a:ln w="28575" cap="rnd">
              <a:solidFill>
                <a:schemeClr val="accent3">
                  <a:lumMod val="50000"/>
                </a:schemeClr>
              </a:solidFill>
              <a:prstDash val="dash"/>
              <a:round/>
            </a:ln>
            <a:effectLst/>
          </c:spPr>
          <c:marker>
            <c:symbol val="none"/>
          </c:marker>
          <c:val>
            <c:numRef>
              <c:f>ChartData!$O$267:$O$278</c:f>
              <c:numCache>
                <c:formatCode>#,##0.0</c:formatCode>
                <c:ptCount val="12"/>
                <c:pt idx="0">
                  <c:v>1.9</c:v>
                </c:pt>
                <c:pt idx="1">
                  <c:v>1.9</c:v>
                </c:pt>
                <c:pt idx="2">
                  <c:v>2.5</c:v>
                </c:pt>
                <c:pt idx="3">
                  <c:v>3.7</c:v>
                </c:pt>
                <c:pt idx="4">
                  <c:v>4</c:v>
                </c:pt>
                <c:pt idx="5">
                  <c:v>4.5</c:v>
                </c:pt>
                <c:pt idx="6">
                  <c:v>6.8</c:v>
                </c:pt>
                <c:pt idx="7">
                  <c:v>6.7</c:v>
                </c:pt>
                <c:pt idx="8">
                  <c:v>8.8000000000000007</c:v>
                </c:pt>
                <c:pt idx="9">
                  <c:v>6.2</c:v>
                </c:pt>
                <c:pt idx="10">
                  <c:v>8.1</c:v>
                </c:pt>
                <c:pt idx="11">
                  <c:v>11.5</c:v>
                </c:pt>
              </c:numCache>
            </c:numRef>
          </c:val>
          <c:smooth val="0"/>
          <c:extLst>
            <c:ext xmlns:c16="http://schemas.microsoft.com/office/drawing/2014/chart" uri="{C3380CC4-5D6E-409C-BE32-E72D297353CC}">
              <c16:uniqueId val="{00000004-C6F3-4B38-9DCD-1A389FBC7EBB}"/>
            </c:ext>
          </c:extLst>
        </c:ser>
        <c:ser>
          <c:idx val="5"/>
          <c:order val="5"/>
          <c:tx>
            <c:strRef>
              <c:f>ChartData!$P$266</c:f>
              <c:strCache>
                <c:ptCount val="1"/>
                <c:pt idx="0">
                  <c:v>of which: additional revenue from higher rates residential: 2021-22 (p) (r)</c:v>
                </c:pt>
              </c:strCache>
            </c:strRef>
          </c:tx>
          <c:spPr>
            <a:ln w="28575" cap="rnd">
              <a:solidFill>
                <a:schemeClr val="accent4">
                  <a:lumMod val="50000"/>
                </a:schemeClr>
              </a:solidFill>
              <a:round/>
            </a:ln>
            <a:effectLst/>
          </c:spPr>
          <c:marker>
            <c:symbol val="none"/>
          </c:marker>
          <c:val>
            <c:numRef>
              <c:f>ChartData!$P$267:$P$272</c:f>
              <c:numCache>
                <c:formatCode>#,##0.0</c:formatCode>
                <c:ptCount val="6"/>
                <c:pt idx="0">
                  <c:v>9</c:v>
                </c:pt>
                <c:pt idx="1">
                  <c:v>8.5</c:v>
                </c:pt>
                <c:pt idx="2">
                  <c:v>12.4</c:v>
                </c:pt>
                <c:pt idx="3">
                  <c:v>8.9</c:v>
                </c:pt>
                <c:pt idx="4">
                  <c:v>9.1</c:v>
                </c:pt>
                <c:pt idx="5">
                  <c:v>10</c:v>
                </c:pt>
              </c:numCache>
            </c:numRef>
          </c:val>
          <c:smooth val="0"/>
          <c:extLst>
            <c:ext xmlns:c16="http://schemas.microsoft.com/office/drawing/2014/chart" uri="{C3380CC4-5D6E-409C-BE32-E72D297353CC}">
              <c16:uniqueId val="{00000005-C6F3-4B38-9DCD-1A389FBC7EBB}"/>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ChartData!$K$264</c:f>
              <c:strCache>
                <c:ptCount val="1"/>
                <c:pt idx="0">
                  <c:v>Month the transaction was effective</c:v>
                </c:pt>
              </c:strCache>
            </c:strRef>
          </c:tx>
          <c:layout>
            <c:manualLayout>
              <c:xMode val="edge"/>
              <c:yMode val="edge"/>
              <c:x val="0.37778898505455411"/>
              <c:y val="0.7528446977891417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35"/>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15801199494071008"/>
          <c:y val="9.5315295121376958E-2"/>
          <c:w val="0.83866226163735569"/>
          <c:h val="0.23556104642828285"/>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5537069372605"/>
          <c:y val="0.24011234576986287"/>
          <c:w val="0.88107941226291886"/>
          <c:h val="0.45461343813172372"/>
        </c:manualLayout>
      </c:layout>
      <c:barChart>
        <c:barDir val="col"/>
        <c:grouping val="clustered"/>
        <c:varyColors val="0"/>
        <c:ser>
          <c:idx val="0"/>
          <c:order val="0"/>
          <c:tx>
            <c:strRef>
              <c:f>ChartData!$K$329</c:f>
              <c:strCache>
                <c:ptCount val="1"/>
                <c:pt idx="0">
                  <c:v>Residential</c:v>
                </c:pt>
              </c:strCache>
            </c:strRef>
          </c:tx>
          <c:spPr>
            <a:solidFill>
              <a:srgbClr val="27226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ChartData!$J$330:$J$332</c:f>
              <c:strCache>
                <c:ptCount val="3"/>
                <c:pt idx="0">
                  <c:v>Conveyance / transfer of ownership ¹</c:v>
                </c:pt>
                <c:pt idx="1">
                  <c:v>Granting a new lease</c:v>
                </c:pt>
                <c:pt idx="2">
                  <c:v>Assignment 
of a lease</c:v>
                </c:pt>
              </c:strCache>
            </c:strRef>
          </c:cat>
          <c:val>
            <c:numRef>
              <c:f>ChartData!$K$330:$K$332</c:f>
              <c:numCache>
                <c:formatCode>0%</c:formatCode>
                <c:ptCount val="3"/>
                <c:pt idx="0">
                  <c:v>0.94199999999999995</c:v>
                </c:pt>
                <c:pt idx="1">
                  <c:v>1.6E-2</c:v>
                </c:pt>
                <c:pt idx="2">
                  <c:v>4.2000000000000003E-2</c:v>
                </c:pt>
              </c:numCache>
            </c:numRef>
          </c:val>
          <c:extLst>
            <c:ext xmlns:c16="http://schemas.microsoft.com/office/drawing/2014/chart" uri="{C3380CC4-5D6E-409C-BE32-E72D297353CC}">
              <c16:uniqueId val="{00000000-9048-48AD-82AA-507FAD6EFE8A}"/>
            </c:ext>
          </c:extLst>
        </c:ser>
        <c:ser>
          <c:idx val="1"/>
          <c:order val="1"/>
          <c:tx>
            <c:strRef>
              <c:f>ChartData!$L$329</c:f>
              <c:strCache>
                <c:ptCount val="1"/>
                <c:pt idx="0">
                  <c:v>Non-residential</c:v>
                </c:pt>
              </c:strCache>
            </c:strRef>
          </c:tx>
          <c:spPr>
            <a:solidFill>
              <a:schemeClr val="accent4">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ChartData!$J$330:$J$332</c:f>
              <c:strCache>
                <c:ptCount val="3"/>
                <c:pt idx="0">
                  <c:v>Conveyance / transfer of ownership ¹</c:v>
                </c:pt>
                <c:pt idx="1">
                  <c:v>Granting a new lease</c:v>
                </c:pt>
                <c:pt idx="2">
                  <c:v>Assignment 
of a lease</c:v>
                </c:pt>
              </c:strCache>
            </c:strRef>
          </c:cat>
          <c:val>
            <c:numRef>
              <c:f>ChartData!$L$330:$L$332</c:f>
              <c:numCache>
                <c:formatCode>0%</c:formatCode>
                <c:ptCount val="3"/>
                <c:pt idx="0">
                  <c:v>0.72</c:v>
                </c:pt>
                <c:pt idx="1">
                  <c:v>0.24199999999999999</c:v>
                </c:pt>
                <c:pt idx="2">
                  <c:v>3.7999999999999999E-2</c:v>
                </c:pt>
              </c:numCache>
            </c:numRef>
          </c:val>
          <c:extLst>
            <c:ext xmlns:c16="http://schemas.microsoft.com/office/drawing/2014/chart" uri="{C3380CC4-5D6E-409C-BE32-E72D297353CC}">
              <c16:uniqueId val="{00000001-9048-48AD-82AA-507FAD6EFE8A}"/>
            </c:ext>
          </c:extLst>
        </c:ser>
        <c:dLbls>
          <c:showLegendKey val="0"/>
          <c:showVal val="1"/>
          <c:showCatName val="0"/>
          <c:showSerName val="0"/>
          <c:showPercent val="0"/>
          <c:showBubbleSize val="0"/>
        </c:dLbls>
        <c:gapWidth val="15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ChartData!$K$327</c:f>
              <c:strCache>
                <c:ptCount val="1"/>
                <c:pt idx="0">
                  <c:v>Transaction type</c:v>
                </c:pt>
              </c:strCache>
            </c:strRef>
          </c:tx>
          <c:layout>
            <c:manualLayout>
              <c:xMode val="edge"/>
              <c:yMode val="edge"/>
              <c:x val="0.43751511603092696"/>
              <c:y val="0.79672553781244637"/>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r"/>
      <c:layout>
        <c:manualLayout>
          <c:xMode val="edge"/>
          <c:yMode val="edge"/>
          <c:x val="0.49380511765424734"/>
          <c:y val="0.13375333451416732"/>
          <c:w val="0.47470082570463962"/>
          <c:h val="7.3627689062231688E-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9957820709237"/>
          <c:y val="0.27442232516289888"/>
          <c:w val="0.87215234063708613"/>
          <c:h val="0.41662845808671195"/>
        </c:manualLayout>
      </c:layout>
      <c:lineChart>
        <c:grouping val="standard"/>
        <c:varyColors val="0"/>
        <c:ser>
          <c:idx val="3"/>
          <c:order val="0"/>
          <c:tx>
            <c:strRef>
              <c:f>ChartData!$K$239</c:f>
              <c:strCache>
                <c:ptCount val="1"/>
                <c:pt idx="0">
                  <c:v>Non-residential: 2019-20</c:v>
                </c:pt>
              </c:strCache>
            </c:strRef>
          </c:tx>
          <c:spPr>
            <a:ln w="19050" cap="rnd">
              <a:solidFill>
                <a:schemeClr val="accent3">
                  <a:lumMod val="90000"/>
                </a:schemeClr>
              </a:solidFill>
              <a:prstDash val="sysDash"/>
              <a:round/>
            </a:ln>
            <a:effectLst/>
          </c:spPr>
          <c:marker>
            <c:symbol val="none"/>
          </c:marker>
          <c:cat>
            <c:strRef>
              <c:f>ChartData!$J$240:$J$251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ChartData!$K$240:$K$251</c:f>
              <c:numCache>
                <c:formatCode>#,##0</c:formatCode>
                <c:ptCount val="12"/>
                <c:pt idx="0">
                  <c:v>530</c:v>
                </c:pt>
                <c:pt idx="1">
                  <c:v>530</c:v>
                </c:pt>
                <c:pt idx="2">
                  <c:v>470</c:v>
                </c:pt>
                <c:pt idx="3">
                  <c:v>590</c:v>
                </c:pt>
                <c:pt idx="4">
                  <c:v>480</c:v>
                </c:pt>
                <c:pt idx="5">
                  <c:v>500</c:v>
                </c:pt>
                <c:pt idx="6">
                  <c:v>530</c:v>
                </c:pt>
                <c:pt idx="7">
                  <c:v>470</c:v>
                </c:pt>
                <c:pt idx="8">
                  <c:v>520</c:v>
                </c:pt>
                <c:pt idx="9">
                  <c:v>540</c:v>
                </c:pt>
                <c:pt idx="10">
                  <c:v>440</c:v>
                </c:pt>
                <c:pt idx="11">
                  <c:v>570</c:v>
                </c:pt>
              </c:numCache>
            </c:numRef>
          </c:val>
          <c:smooth val="0"/>
          <c:extLst>
            <c:ext xmlns:c16="http://schemas.microsoft.com/office/drawing/2014/chart" uri="{C3380CC4-5D6E-409C-BE32-E72D297353CC}">
              <c16:uniqueId val="{00000000-9828-4DFF-8B1B-1672AB543815}"/>
            </c:ext>
          </c:extLst>
        </c:ser>
        <c:ser>
          <c:idx val="5"/>
          <c:order val="1"/>
          <c:tx>
            <c:strRef>
              <c:f>ChartData!$L$239</c:f>
              <c:strCache>
                <c:ptCount val="1"/>
                <c:pt idx="0">
                  <c:v>Non-residential: 2020-21 (r)</c:v>
                </c:pt>
              </c:strCache>
            </c:strRef>
          </c:tx>
          <c:spPr>
            <a:ln w="28575" cap="rnd">
              <a:solidFill>
                <a:schemeClr val="accent3">
                  <a:lumMod val="90000"/>
                </a:schemeClr>
              </a:solidFill>
              <a:prstDash val="dash"/>
              <a:round/>
            </a:ln>
            <a:effectLst/>
          </c:spPr>
          <c:marker>
            <c:symbol val="none"/>
          </c:marker>
          <c:cat>
            <c:strRef>
              <c:f>ChartData!$J$240:$J$251</c:f>
              <c:strCache>
                <c:ptCount val="12"/>
                <c:pt idx="0">
                  <c:v>Apr</c:v>
                </c:pt>
                <c:pt idx="1">
                  <c:v>May</c:v>
                </c:pt>
                <c:pt idx="2">
                  <c:v>Jun</c:v>
                </c:pt>
                <c:pt idx="3">
                  <c:v>Jul</c:v>
                </c:pt>
                <c:pt idx="4">
                  <c:v>Aug</c:v>
                </c:pt>
                <c:pt idx="5">
                  <c:v>Sep</c:v>
                </c:pt>
                <c:pt idx="6">
                  <c:v>Oct</c:v>
                </c:pt>
                <c:pt idx="7">
                  <c:v>Nov</c:v>
                </c:pt>
                <c:pt idx="8">
                  <c:v>Dec</c:v>
                </c:pt>
                <c:pt idx="9">
                  <c:v>Jan</c:v>
                </c:pt>
                <c:pt idx="10">
                  <c:v>Feb</c:v>
                </c:pt>
                <c:pt idx="11">
                  <c:v>Mar</c:v>
                </c:pt>
              </c:strCache>
            </c:strRef>
          </c:cat>
          <c:val>
            <c:numRef>
              <c:f>ChartData!$L$240:$L$251</c:f>
              <c:numCache>
                <c:formatCode>#,##0</c:formatCode>
                <c:ptCount val="12"/>
                <c:pt idx="0">
                  <c:v>370</c:v>
                </c:pt>
                <c:pt idx="1">
                  <c:v>270</c:v>
                </c:pt>
                <c:pt idx="2">
                  <c:v>350</c:v>
                </c:pt>
                <c:pt idx="3">
                  <c:v>450</c:v>
                </c:pt>
                <c:pt idx="4">
                  <c:v>340</c:v>
                </c:pt>
                <c:pt idx="5">
                  <c:v>430</c:v>
                </c:pt>
                <c:pt idx="6">
                  <c:v>540</c:v>
                </c:pt>
                <c:pt idx="7">
                  <c:v>440</c:v>
                </c:pt>
                <c:pt idx="8">
                  <c:v>580</c:v>
                </c:pt>
                <c:pt idx="9">
                  <c:v>380</c:v>
                </c:pt>
                <c:pt idx="10">
                  <c:v>480</c:v>
                </c:pt>
                <c:pt idx="11">
                  <c:v>680</c:v>
                </c:pt>
              </c:numCache>
            </c:numRef>
          </c:val>
          <c:smooth val="0"/>
          <c:extLst>
            <c:ext xmlns:c16="http://schemas.microsoft.com/office/drawing/2014/chart" uri="{C3380CC4-5D6E-409C-BE32-E72D297353CC}">
              <c16:uniqueId val="{00000001-9828-4DFF-8B1B-1672AB543815}"/>
            </c:ext>
          </c:extLst>
        </c:ser>
        <c:ser>
          <c:idx val="0"/>
          <c:order val="2"/>
          <c:tx>
            <c:strRef>
              <c:f>ChartData!$M$239</c:f>
              <c:strCache>
                <c:ptCount val="1"/>
                <c:pt idx="0">
                  <c:v>Non-residential: 2021-22 (p) (r)</c:v>
                </c:pt>
              </c:strCache>
            </c:strRef>
          </c:tx>
          <c:spPr>
            <a:ln w="28575" cap="rnd">
              <a:solidFill>
                <a:schemeClr val="accent3">
                  <a:lumMod val="90000"/>
                </a:schemeClr>
              </a:solidFill>
              <a:round/>
            </a:ln>
            <a:effectLst/>
          </c:spPr>
          <c:marker>
            <c:symbol val="none"/>
          </c:marker>
          <c:val>
            <c:numRef>
              <c:f>ChartData!$M$240:$M$245</c:f>
              <c:numCache>
                <c:formatCode>#,##0</c:formatCode>
                <c:ptCount val="6"/>
                <c:pt idx="0">
                  <c:v>570</c:v>
                </c:pt>
                <c:pt idx="1">
                  <c:v>490</c:v>
                </c:pt>
                <c:pt idx="2">
                  <c:v>560</c:v>
                </c:pt>
                <c:pt idx="3">
                  <c:v>530</c:v>
                </c:pt>
                <c:pt idx="4">
                  <c:v>520</c:v>
                </c:pt>
                <c:pt idx="5">
                  <c:v>500</c:v>
                </c:pt>
              </c:numCache>
            </c:numRef>
          </c:val>
          <c:smooth val="0"/>
          <c:extLst>
            <c:ext xmlns:c16="http://schemas.microsoft.com/office/drawing/2014/chart" uri="{C3380CC4-5D6E-409C-BE32-E72D297353CC}">
              <c16:uniqueId val="{00000002-9828-4DFF-8B1B-1672AB543815}"/>
            </c:ext>
          </c:extLst>
        </c:ser>
        <c:dLbls>
          <c:showLegendKey val="0"/>
          <c:showVal val="0"/>
          <c:showCatName val="0"/>
          <c:showSerName val="0"/>
          <c:showPercent val="0"/>
          <c:showBubbleSize val="0"/>
        </c:dLbls>
        <c:smooth val="0"/>
        <c:axId val="836316104"/>
        <c:axId val="836316432"/>
      </c:lineChart>
      <c:catAx>
        <c:axId val="836316104"/>
        <c:scaling>
          <c:orientation val="minMax"/>
        </c:scaling>
        <c:delete val="0"/>
        <c:axPos val="b"/>
        <c:title>
          <c:tx>
            <c:strRef>
              <c:f>ChartData!$K$237</c:f>
              <c:strCache>
                <c:ptCount val="1"/>
                <c:pt idx="0">
                  <c:v>Month the transaction was effective</c:v>
                </c:pt>
              </c:strCache>
            </c:strRef>
          </c:tx>
          <c:layout>
            <c:manualLayout>
              <c:xMode val="edge"/>
              <c:yMode val="edge"/>
              <c:x val="0.3644245043682105"/>
              <c:y val="0.7699858202546469"/>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max val="900"/>
        </c:scaling>
        <c:delete val="0"/>
        <c:axPos val="l"/>
        <c:majorGridlines>
          <c:spPr>
            <a:ln w="9525" cap="flat" cmpd="sng" algn="ctr">
              <a:solidFill>
                <a:srgbClr val="B2B2B2"/>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t"/>
      <c:layout>
        <c:manualLayout>
          <c:xMode val="edge"/>
          <c:yMode val="edge"/>
          <c:x val="0.37126874977731855"/>
          <c:y val="0.101368676532574"/>
          <c:w val="0.62873125022268139"/>
          <c:h val="0.15388460903740656"/>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span"/>
    <c:showDLblsOverMax val="0"/>
    <c:extLst/>
  </c:chart>
  <c:spPr>
    <a:solidFill>
      <a:sysClr val="window" lastClr="FFFFFF"/>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1709682123068"/>
          <c:y val="0.21524982454116312"/>
          <c:w val="0.87927930883639549"/>
          <c:h val="0.37268264543855095"/>
        </c:manualLayout>
      </c:layout>
      <c:barChart>
        <c:barDir val="col"/>
        <c:grouping val="clustered"/>
        <c:varyColors val="0"/>
        <c:ser>
          <c:idx val="2"/>
          <c:order val="0"/>
          <c:tx>
            <c:strRef>
              <c:f>ChartData!$L$537</c:f>
              <c:strCache>
                <c:ptCount val="1"/>
                <c:pt idx="0">
                  <c:v>Tax due</c:v>
                </c:pt>
              </c:strCache>
            </c:strRef>
          </c:tx>
          <c:spPr>
            <a:solidFill>
              <a:srgbClr val="272262"/>
            </a:solidFill>
            <a:ln>
              <a:noFill/>
            </a:ln>
            <a:effectLst/>
          </c:spPr>
          <c:invertIfNegative val="0"/>
          <c:dPt>
            <c:idx val="0"/>
            <c:invertIfNegative val="0"/>
            <c:bubble3D val="0"/>
            <c:spPr>
              <a:solidFill>
                <a:schemeClr val="accent4">
                  <a:lumMod val="50000"/>
                </a:schemeClr>
              </a:solidFill>
              <a:ln>
                <a:noFill/>
              </a:ln>
              <a:effectLst/>
            </c:spPr>
            <c:extLst>
              <c:ext xmlns:c16="http://schemas.microsoft.com/office/drawing/2014/chart" uri="{C3380CC4-5D6E-409C-BE32-E72D297353CC}">
                <c16:uniqueId val="{00000001-A477-4A37-97C5-07F42EC0F3C9}"/>
              </c:ext>
            </c:extLst>
          </c:dPt>
          <c:dPt>
            <c:idx val="1"/>
            <c:invertIfNegative val="0"/>
            <c:bubble3D val="0"/>
            <c:spPr>
              <a:solidFill>
                <a:schemeClr val="accent4">
                  <a:lumMod val="50000"/>
                </a:schemeClr>
              </a:solidFill>
              <a:ln>
                <a:noFill/>
              </a:ln>
              <a:effectLst/>
            </c:spPr>
            <c:extLst>
              <c:ext xmlns:c16="http://schemas.microsoft.com/office/drawing/2014/chart" uri="{C3380CC4-5D6E-409C-BE32-E72D297353CC}">
                <c16:uniqueId val="{00000003-A477-4A37-97C5-07F42EC0F3C9}"/>
              </c:ext>
            </c:extLst>
          </c:dPt>
          <c:dPt>
            <c:idx val="2"/>
            <c:invertIfNegative val="0"/>
            <c:bubble3D val="0"/>
            <c:spPr>
              <a:solidFill>
                <a:schemeClr val="accent4">
                  <a:lumMod val="50000"/>
                </a:schemeClr>
              </a:solidFill>
              <a:ln>
                <a:noFill/>
              </a:ln>
              <a:effectLst/>
            </c:spPr>
            <c:extLst>
              <c:ext xmlns:c16="http://schemas.microsoft.com/office/drawing/2014/chart" uri="{C3380CC4-5D6E-409C-BE32-E72D297353CC}">
                <c16:uniqueId val="{00000005-A477-4A37-97C5-07F42EC0F3C9}"/>
              </c:ext>
            </c:extLst>
          </c:dPt>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1-A477-4A37-97C5-07F42EC0F3C9}"/>
                </c:ext>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6="http://schemas.microsoft.com/office/drawing/2014/chart" uri="{C3380CC4-5D6E-409C-BE32-E72D297353CC}">
                  <c16:uniqueId val="{00000006-A477-4A37-97C5-07F42EC0F3C9}"/>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ChartData!$J$538:$K$543</c:f>
              <c:multiLvlStrCache>
                <c:ptCount val="6"/>
                <c:lvl>
                  <c:pt idx="0">
                    <c:v>Up to and including £250,000</c:v>
                  </c:pt>
                  <c:pt idx="1">
                    <c:v>£250,001 - £1m</c:v>
                  </c:pt>
                  <c:pt idx="2">
                    <c:v>More than £1m</c:v>
                  </c:pt>
                  <c:pt idx="4">
                    <c:v>No premium paid ¹</c:v>
                  </c:pt>
                  <c:pt idx="5">
                    <c:v>Premium paid ¹ ²</c:v>
                  </c:pt>
                </c:lvl>
                <c:lvl>
                  <c:pt idx="0">
                    <c:v>Non-rental value</c:v>
                  </c:pt>
                  <c:pt idx="4">
                    <c:v>Rental value</c:v>
                  </c:pt>
                </c:lvl>
              </c:multiLvlStrCache>
            </c:multiLvlStrRef>
          </c:cat>
          <c:val>
            <c:numRef>
              <c:f>ChartData!$L$538:$L$543</c:f>
              <c:numCache>
                <c:formatCode>0%</c:formatCode>
                <c:ptCount val="6"/>
                <c:pt idx="0">
                  <c:v>4.0000000000000001E-3</c:v>
                </c:pt>
                <c:pt idx="1">
                  <c:v>0.126</c:v>
                </c:pt>
                <c:pt idx="2">
                  <c:v>0.83599999999999997</c:v>
                </c:pt>
                <c:pt idx="4">
                  <c:v>3.1E-2</c:v>
                </c:pt>
                <c:pt idx="5" formatCode="0.0%">
                  <c:v>2E-3</c:v>
                </c:pt>
              </c:numCache>
            </c:numRef>
          </c:val>
          <c:extLst>
            <c:ext xmlns:c16="http://schemas.microsoft.com/office/drawing/2014/chart" uri="{C3380CC4-5D6E-409C-BE32-E72D297353CC}">
              <c16:uniqueId val="{00000007-A477-4A37-97C5-07F42EC0F3C9}"/>
            </c:ext>
          </c:extLst>
        </c:ser>
        <c:dLbls>
          <c:showLegendKey val="0"/>
          <c:showVal val="1"/>
          <c:showCatName val="0"/>
          <c:showSerName val="0"/>
          <c:showPercent val="0"/>
          <c:showBubbleSize val="0"/>
        </c:dLbls>
        <c:gapWidth val="50"/>
        <c:axId val="770958368"/>
        <c:axId val="770964272"/>
      </c:barChart>
      <c:valAx>
        <c:axId val="770964272"/>
        <c:scaling>
          <c:orientation val="minMax"/>
          <c:max val="1"/>
          <c:min val="0"/>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ChartData!$K$502</c:f>
              <c:strCache>
                <c:ptCount val="1"/>
                <c:pt idx="0">
                  <c:v>Value</c:v>
                </c:pt>
              </c:strCache>
            </c:strRef>
          </c:tx>
          <c:layout>
            <c:manualLayout>
              <c:xMode val="edge"/>
              <c:yMode val="edge"/>
              <c:x val="0.48555204135047975"/>
              <c:y val="0.72780211025239716"/>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
        <c:tickLblSkip val="1"/>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251262002291543E-2"/>
          <c:y val="0.2454142850302389"/>
          <c:w val="0.87895521950969513"/>
          <c:h val="0.42497302389598413"/>
        </c:manualLayout>
      </c:layout>
      <c:barChart>
        <c:barDir val="col"/>
        <c:grouping val="stacked"/>
        <c:varyColors val="0"/>
        <c:ser>
          <c:idx val="0"/>
          <c:order val="0"/>
          <c:tx>
            <c:strRef>
              <c:f>ChartData!$L$568</c:f>
              <c:strCache>
                <c:ptCount val="1"/>
                <c:pt idx="0">
                  <c:v>Residential</c:v>
                </c:pt>
              </c:strCache>
            </c:strRef>
          </c:tx>
          <c:spPr>
            <a:solidFill>
              <a:srgbClr val="272262"/>
            </a:solidFill>
            <a:ln>
              <a:noFill/>
            </a:ln>
            <a:effectLst/>
          </c:spPr>
          <c:invertIfNegative val="0"/>
          <c:dLbls>
            <c:delete val="1"/>
          </c:dLbls>
          <c:cat>
            <c:multiLvlStrRef>
              <c:f>ChartData!$J$569:$K$582</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 </c:v>
                  </c:pt>
                  <c:pt idx="13">
                    <c:v>Q2 (p)</c:v>
                  </c:pt>
                </c:lvl>
                <c:lvl>
                  <c:pt idx="0">
                    <c:v>2018-19</c:v>
                  </c:pt>
                  <c:pt idx="4">
                    <c:v>2019-20</c:v>
                  </c:pt>
                  <c:pt idx="8">
                    <c:v>2020-21</c:v>
                  </c:pt>
                  <c:pt idx="12">
                    <c:v>21-22</c:v>
                  </c:pt>
                </c:lvl>
              </c:multiLvlStrCache>
            </c:multiLvlStrRef>
          </c:cat>
          <c:val>
            <c:numRef>
              <c:f>ChartData!$L$569:$L$582</c:f>
              <c:numCache>
                <c:formatCode>#,##0</c:formatCode>
                <c:ptCount val="14"/>
                <c:pt idx="0">
                  <c:v>220</c:v>
                </c:pt>
                <c:pt idx="1">
                  <c:v>220</c:v>
                </c:pt>
                <c:pt idx="2">
                  <c:v>270</c:v>
                </c:pt>
                <c:pt idx="3">
                  <c:v>260</c:v>
                </c:pt>
                <c:pt idx="4">
                  <c:v>280</c:v>
                </c:pt>
                <c:pt idx="5">
                  <c:v>310</c:v>
                </c:pt>
                <c:pt idx="6">
                  <c:v>350</c:v>
                </c:pt>
                <c:pt idx="7">
                  <c:v>250</c:v>
                </c:pt>
                <c:pt idx="8">
                  <c:v>120</c:v>
                </c:pt>
                <c:pt idx="9">
                  <c:v>210</c:v>
                </c:pt>
                <c:pt idx="10">
                  <c:v>340</c:v>
                </c:pt>
                <c:pt idx="11">
                  <c:v>300</c:v>
                </c:pt>
                <c:pt idx="12">
                  <c:v>210</c:v>
                </c:pt>
                <c:pt idx="13">
                  <c:v>210</c:v>
                </c:pt>
              </c:numCache>
            </c:numRef>
          </c:val>
          <c:extLst>
            <c:ext xmlns:c16="http://schemas.microsoft.com/office/drawing/2014/chart" uri="{C3380CC4-5D6E-409C-BE32-E72D297353CC}">
              <c16:uniqueId val="{00000000-6055-47A4-B33A-9F8ACE9407AC}"/>
            </c:ext>
          </c:extLst>
        </c:ser>
        <c:ser>
          <c:idx val="1"/>
          <c:order val="1"/>
          <c:tx>
            <c:strRef>
              <c:f>ChartData!$M$568</c:f>
              <c:strCache>
                <c:ptCount val="1"/>
                <c:pt idx="0">
                  <c:v>Non-residential</c:v>
                </c:pt>
              </c:strCache>
            </c:strRef>
          </c:tx>
          <c:spPr>
            <a:solidFill>
              <a:schemeClr val="accent5">
                <a:lumMod val="60000"/>
                <a:lumOff val="40000"/>
              </a:schemeClr>
            </a:solidFill>
            <a:ln>
              <a:noFill/>
            </a:ln>
            <a:effectLst/>
          </c:spPr>
          <c:invertIfNegative val="0"/>
          <c:dLbls>
            <c:delete val="1"/>
          </c:dLbls>
          <c:cat>
            <c:multiLvlStrRef>
              <c:f>ChartData!$J$569:$K$582</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 </c:v>
                  </c:pt>
                  <c:pt idx="13">
                    <c:v>Q2 (p)</c:v>
                  </c:pt>
                </c:lvl>
                <c:lvl>
                  <c:pt idx="0">
                    <c:v>2018-19</c:v>
                  </c:pt>
                  <c:pt idx="4">
                    <c:v>2019-20</c:v>
                  </c:pt>
                  <c:pt idx="8">
                    <c:v>2020-21</c:v>
                  </c:pt>
                  <c:pt idx="12">
                    <c:v>21-22</c:v>
                  </c:pt>
                </c:lvl>
              </c:multiLvlStrCache>
            </c:multiLvlStrRef>
          </c:cat>
          <c:val>
            <c:numRef>
              <c:f>ChartData!$M$569:$M$582</c:f>
              <c:numCache>
                <c:formatCode>#,##0</c:formatCode>
                <c:ptCount val="14"/>
                <c:pt idx="0">
                  <c:v>80</c:v>
                </c:pt>
                <c:pt idx="1">
                  <c:v>80</c:v>
                </c:pt>
                <c:pt idx="2">
                  <c:v>120</c:v>
                </c:pt>
                <c:pt idx="3">
                  <c:v>140</c:v>
                </c:pt>
                <c:pt idx="4">
                  <c:v>70</c:v>
                </c:pt>
                <c:pt idx="5">
                  <c:v>100</c:v>
                </c:pt>
                <c:pt idx="6">
                  <c:v>90</c:v>
                </c:pt>
                <c:pt idx="7">
                  <c:v>110</c:v>
                </c:pt>
                <c:pt idx="8">
                  <c:v>40</c:v>
                </c:pt>
                <c:pt idx="9">
                  <c:v>50</c:v>
                </c:pt>
                <c:pt idx="10">
                  <c:v>80</c:v>
                </c:pt>
                <c:pt idx="11">
                  <c:v>90</c:v>
                </c:pt>
                <c:pt idx="12">
                  <c:v>60</c:v>
                </c:pt>
                <c:pt idx="13">
                  <c:v>60</c:v>
                </c:pt>
              </c:numCache>
            </c:numRef>
          </c:val>
          <c:extLst>
            <c:ext xmlns:c16="http://schemas.microsoft.com/office/drawing/2014/chart" uri="{C3380CC4-5D6E-409C-BE32-E72D297353CC}">
              <c16:uniqueId val="{00000001-6055-47A4-B33A-9F8ACE9407AC}"/>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ChartData!$K$566</c:f>
              <c:strCache>
                <c:ptCount val="1"/>
                <c:pt idx="0">
                  <c:v>Quarter the transaction was effective</c:v>
                </c:pt>
              </c:strCache>
            </c:strRef>
          </c:tx>
          <c:layout>
            <c:manualLayout>
              <c:xMode val="edge"/>
              <c:yMode val="edge"/>
              <c:x val="0.31665495264974725"/>
              <c:y val="0.82367148951523195"/>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2944171727488039"/>
          <c:y val="0.1157884538934118"/>
          <c:w val="0.23034955358613646"/>
          <c:h val="0.1213676355792819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97626081258669E-2"/>
          <c:y val="0.24745680631882869"/>
          <c:w val="0.89393927746479385"/>
          <c:h val="0.3886128675332477"/>
        </c:manualLayout>
      </c:layout>
      <c:barChart>
        <c:barDir val="col"/>
        <c:grouping val="stacked"/>
        <c:varyColors val="0"/>
        <c:ser>
          <c:idx val="0"/>
          <c:order val="0"/>
          <c:tx>
            <c:strRef>
              <c:f>ChartData!$L$597</c:f>
              <c:strCache>
                <c:ptCount val="1"/>
                <c:pt idx="0">
                  <c:v>Residential</c:v>
                </c:pt>
              </c:strCache>
            </c:strRef>
          </c:tx>
          <c:spPr>
            <a:solidFill>
              <a:srgbClr val="272262"/>
            </a:solidFill>
            <a:ln>
              <a:noFill/>
            </a:ln>
            <a:effectLst/>
          </c:spPr>
          <c:invertIfNegative val="0"/>
          <c:dLbls>
            <c:delete val="1"/>
          </c:dLbls>
          <c:cat>
            <c:multiLvlStrRef>
              <c:f>ChartData!$J$598:$K$611</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 </c:v>
                  </c:pt>
                  <c:pt idx="13">
                    <c:v>Q2 (p)</c:v>
                  </c:pt>
                </c:lvl>
                <c:lvl>
                  <c:pt idx="0">
                    <c:v>2018-19</c:v>
                  </c:pt>
                  <c:pt idx="4">
                    <c:v>2019-20</c:v>
                  </c:pt>
                  <c:pt idx="8">
                    <c:v>2020-21</c:v>
                  </c:pt>
                  <c:pt idx="12">
                    <c:v>21-22</c:v>
                  </c:pt>
                </c:lvl>
              </c:multiLvlStrCache>
            </c:multiLvlStrRef>
          </c:cat>
          <c:val>
            <c:numRef>
              <c:f>ChartData!$L$598:$L$611</c:f>
              <c:numCache>
                <c:formatCode>#,##0.0</c:formatCode>
                <c:ptCount val="14"/>
                <c:pt idx="0">
                  <c:v>3.7</c:v>
                </c:pt>
                <c:pt idx="1">
                  <c:v>2.4</c:v>
                </c:pt>
                <c:pt idx="2">
                  <c:v>3</c:v>
                </c:pt>
                <c:pt idx="3">
                  <c:v>2.6</c:v>
                </c:pt>
                <c:pt idx="4">
                  <c:v>8.8000000000000007</c:v>
                </c:pt>
                <c:pt idx="5">
                  <c:v>2.6</c:v>
                </c:pt>
                <c:pt idx="6">
                  <c:v>3.5</c:v>
                </c:pt>
                <c:pt idx="7">
                  <c:v>3.2</c:v>
                </c:pt>
                <c:pt idx="8">
                  <c:v>1.1000000000000001</c:v>
                </c:pt>
                <c:pt idx="9">
                  <c:v>3.3</c:v>
                </c:pt>
                <c:pt idx="10">
                  <c:v>5.0999999999999996</c:v>
                </c:pt>
                <c:pt idx="11">
                  <c:v>9.6</c:v>
                </c:pt>
                <c:pt idx="12">
                  <c:v>3.1</c:v>
                </c:pt>
                <c:pt idx="13">
                  <c:v>3.8</c:v>
                </c:pt>
              </c:numCache>
            </c:numRef>
          </c:val>
          <c:extLst>
            <c:ext xmlns:c16="http://schemas.microsoft.com/office/drawing/2014/chart" uri="{C3380CC4-5D6E-409C-BE32-E72D297353CC}">
              <c16:uniqueId val="{00000000-10D4-4439-BB1D-D838755B3CB2}"/>
            </c:ext>
          </c:extLst>
        </c:ser>
        <c:ser>
          <c:idx val="1"/>
          <c:order val="1"/>
          <c:tx>
            <c:strRef>
              <c:f>ChartData!$M$597</c:f>
              <c:strCache>
                <c:ptCount val="1"/>
                <c:pt idx="0">
                  <c:v>Non-residential</c:v>
                </c:pt>
              </c:strCache>
            </c:strRef>
          </c:tx>
          <c:spPr>
            <a:solidFill>
              <a:schemeClr val="accent5">
                <a:lumMod val="60000"/>
                <a:lumOff val="40000"/>
              </a:schemeClr>
            </a:solidFill>
            <a:ln>
              <a:noFill/>
            </a:ln>
            <a:effectLst/>
          </c:spPr>
          <c:invertIfNegative val="0"/>
          <c:dLbls>
            <c:delete val="1"/>
          </c:dLbls>
          <c:cat>
            <c:multiLvlStrRef>
              <c:f>ChartData!$J$598:$K$611</c:f>
              <c:multiLvlStrCache>
                <c:ptCount val="14"/>
                <c:lvl>
                  <c:pt idx="0">
                    <c:v>Q1 (r) </c:v>
                  </c:pt>
                  <c:pt idx="1">
                    <c:v>Q2 (r) </c:v>
                  </c:pt>
                  <c:pt idx="2">
                    <c:v>Q3 (r) </c:v>
                  </c:pt>
                  <c:pt idx="3">
                    <c:v>Q4 (r) </c:v>
                  </c:pt>
                  <c:pt idx="4">
                    <c:v>Q1 (r) </c:v>
                  </c:pt>
                  <c:pt idx="5">
                    <c:v>Q2 (r) </c:v>
                  </c:pt>
                  <c:pt idx="6">
                    <c:v>Q3 (r) </c:v>
                  </c:pt>
                  <c:pt idx="7">
                    <c:v>Q4 (r) </c:v>
                  </c:pt>
                  <c:pt idx="8">
                    <c:v>Q1 (r) </c:v>
                  </c:pt>
                  <c:pt idx="9">
                    <c:v>Q2 (r) </c:v>
                  </c:pt>
                  <c:pt idx="10">
                    <c:v>Q3 (r) </c:v>
                  </c:pt>
                  <c:pt idx="11">
                    <c:v>Q4 (r) </c:v>
                  </c:pt>
                  <c:pt idx="12">
                    <c:v>Q1 (r) </c:v>
                  </c:pt>
                  <c:pt idx="13">
                    <c:v>Q2 (p)</c:v>
                  </c:pt>
                </c:lvl>
                <c:lvl>
                  <c:pt idx="0">
                    <c:v>2018-19</c:v>
                  </c:pt>
                  <c:pt idx="4">
                    <c:v>2019-20</c:v>
                  </c:pt>
                  <c:pt idx="8">
                    <c:v>2020-21</c:v>
                  </c:pt>
                  <c:pt idx="12">
                    <c:v>21-22</c:v>
                  </c:pt>
                </c:lvl>
              </c:multiLvlStrCache>
            </c:multiLvlStrRef>
          </c:cat>
          <c:val>
            <c:numRef>
              <c:f>ChartData!$M$598:$M$611</c:f>
              <c:numCache>
                <c:formatCode>#,##0.0</c:formatCode>
                <c:ptCount val="14"/>
                <c:pt idx="0">
                  <c:v>8.8000000000000007</c:v>
                </c:pt>
                <c:pt idx="1">
                  <c:v>18.7</c:v>
                </c:pt>
                <c:pt idx="2">
                  <c:v>11.2</c:v>
                </c:pt>
                <c:pt idx="3">
                  <c:v>17.7</c:v>
                </c:pt>
                <c:pt idx="4">
                  <c:v>3.5</c:v>
                </c:pt>
                <c:pt idx="5">
                  <c:v>15.5</c:v>
                </c:pt>
                <c:pt idx="6">
                  <c:v>10.7</c:v>
                </c:pt>
                <c:pt idx="7">
                  <c:v>3.3</c:v>
                </c:pt>
                <c:pt idx="8">
                  <c:v>1.9</c:v>
                </c:pt>
                <c:pt idx="9">
                  <c:v>10.7</c:v>
                </c:pt>
                <c:pt idx="10">
                  <c:v>2.8</c:v>
                </c:pt>
                <c:pt idx="11">
                  <c:v>17.100000000000001</c:v>
                </c:pt>
                <c:pt idx="12">
                  <c:v>9.6</c:v>
                </c:pt>
                <c:pt idx="13">
                  <c:v>3.9</c:v>
                </c:pt>
              </c:numCache>
            </c:numRef>
          </c:val>
          <c:extLst>
            <c:ext xmlns:c16="http://schemas.microsoft.com/office/drawing/2014/chart" uri="{C3380CC4-5D6E-409C-BE32-E72D297353CC}">
              <c16:uniqueId val="{00000001-10D4-4439-BB1D-D838755B3CB2}"/>
            </c:ext>
          </c:extLst>
        </c:ser>
        <c:dLbls>
          <c:showLegendKey val="0"/>
          <c:showVal val="1"/>
          <c:showCatName val="0"/>
          <c:showSerName val="0"/>
          <c:showPercent val="0"/>
          <c:showBubbleSize val="0"/>
        </c:dLbls>
        <c:gapWidth val="75"/>
        <c:overlap val="100"/>
        <c:axId val="770958368"/>
        <c:axId val="770964272"/>
      </c:barChart>
      <c:valAx>
        <c:axId val="770964272"/>
        <c:scaling>
          <c:orientation val="minMax"/>
        </c:scaling>
        <c:delete val="0"/>
        <c:axPos val="l"/>
        <c:majorGridlines>
          <c:spPr>
            <a:ln w="9525" cap="flat" cmpd="sng" algn="ctr">
              <a:solidFill>
                <a:srgbClr val="B2B2B2"/>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58368"/>
        <c:crosses val="autoZero"/>
        <c:crossBetween val="between"/>
      </c:valAx>
      <c:catAx>
        <c:axId val="770958368"/>
        <c:scaling>
          <c:orientation val="minMax"/>
        </c:scaling>
        <c:delete val="0"/>
        <c:axPos val="b"/>
        <c:title>
          <c:tx>
            <c:strRef>
              <c:f>ChartData!$K$595</c:f>
              <c:strCache>
                <c:ptCount val="1"/>
                <c:pt idx="0">
                  <c:v>Quarter the transaction was effective</c:v>
                </c:pt>
              </c:strCache>
            </c:strRef>
          </c:tx>
          <c:layout>
            <c:manualLayout>
              <c:xMode val="edge"/>
              <c:yMode val="edge"/>
              <c:x val="0.27040014349670732"/>
              <c:y val="0.77932465526277894"/>
            </c:manualLayout>
          </c:layout>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rgbClr val="B2B2B2"/>
            </a:solidFill>
            <a:round/>
          </a:ln>
          <a:effectLst/>
        </c:spPr>
        <c:txPr>
          <a:bodyPr rot="0" spcFirstLastPara="1" vertOverflow="ellipsis"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70964272"/>
        <c:crosses val="autoZero"/>
        <c:auto val="1"/>
        <c:lblAlgn val="ctr"/>
        <c:lblOffset val="100"/>
        <c:noMultiLvlLbl val="0"/>
      </c:catAx>
      <c:spPr>
        <a:noFill/>
        <a:ln>
          <a:noFill/>
        </a:ln>
        <a:effectLst/>
      </c:spPr>
    </c:plotArea>
    <c:legend>
      <c:legendPos val="t"/>
      <c:layout>
        <c:manualLayout>
          <c:xMode val="edge"/>
          <c:yMode val="edge"/>
          <c:x val="0.72651852095893865"/>
          <c:y val="0.13267740943533124"/>
          <c:w val="0.23702361472598352"/>
          <c:h val="0.11120154535138553"/>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ysClr val="window" lastClr="FFFFFF"/>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List" dx="22" fmlaLink="TableA1FormulasLabelControl" fmlaRange="TableA1FormulasLabels" noThreeD="1" sel="1" val="0"/>
</file>

<file path=xl/ctrlProps/ctrlProp2.xml><?xml version="1.0" encoding="utf-8"?>
<formControlPr xmlns="http://schemas.microsoft.com/office/spreadsheetml/2009/9/main" objectType="List" dx="22" fmlaLink="TableA2FormulasLabelControl" fmlaRange="TableA2FormulasLabels" noThreeD="1" sel="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5184775</xdr:colOff>
      <xdr:row>12</xdr:row>
      <xdr:rowOff>152740</xdr:rowOff>
    </xdr:from>
    <xdr:to>
      <xdr:col>1</xdr:col>
      <xdr:colOff>5964555</xdr:colOff>
      <xdr:row>14</xdr:row>
      <xdr:rowOff>97081</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4195" t="79922" r="87154" b="13039"/>
        <a:stretch>
          <a:fillRect/>
        </a:stretch>
      </xdr:blipFill>
      <xdr:spPr bwMode="auto">
        <a:xfrm>
          <a:off x="6223000" y="3324565"/>
          <a:ext cx="775970" cy="435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304800</xdr:colOff>
      <xdr:row>0</xdr:row>
      <xdr:rowOff>76200</xdr:rowOff>
    </xdr:from>
    <xdr:to>
      <xdr:col>6</xdr:col>
      <xdr:colOff>0</xdr:colOff>
      <xdr:row>4</xdr:row>
      <xdr:rowOff>97155</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01500" y="76200"/>
          <a:ext cx="1782445" cy="1207770"/>
        </a:xfrm>
        <a:prstGeom prst="rect">
          <a:avLst/>
        </a:prstGeom>
        <a:noFill/>
        <a:ln>
          <a:noFill/>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0.01534</cdr:x>
      <cdr:y>0.1434</cdr:y>
    </cdr:from>
    <cdr:to>
      <cdr:x>0.30388</cdr:x>
      <cdr:y>0.24014</cdr:y>
    </cdr:to>
    <cdr:sp macro="" textlink="ChartData!$K$567">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83811" y="643892"/>
          <a:ext cx="1576450" cy="434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2D6BB68-9290-4CFB-A691-1908F50C11A3}" type="TxLink">
            <a:rPr lang="en-US" sz="1000" b="1" i="0" u="none" strike="noStrike">
              <a:solidFill>
                <a:sysClr val="windowText" lastClr="000000"/>
              </a:solidFill>
              <a:latin typeface="Arial"/>
              <a:cs typeface="Arial"/>
            </a:rPr>
            <a:pPr algn="l"/>
            <a:t>Number of transactions relieved</a:t>
          </a:fld>
          <a:endParaRPr lang="en-US" sz="1100" b="1">
            <a:solidFill>
              <a:sysClr val="windowText" lastClr="000000"/>
            </a:solidFill>
          </a:endParaRPr>
        </a:p>
      </cdr:txBody>
    </cdr:sp>
  </cdr:relSizeAnchor>
  <cdr:relSizeAnchor xmlns:cdr="http://schemas.openxmlformats.org/drawingml/2006/chartDrawing">
    <cdr:from>
      <cdr:x>0.0062</cdr:x>
      <cdr:y>0.82121</cdr:y>
    </cdr:from>
    <cdr:to>
      <cdr:x>1</cdr:x>
      <cdr:y>1</cdr:y>
    </cdr:to>
    <cdr:sp macro="" textlink="">
      <cdr:nvSpPr>
        <cdr:cNvPr id="3" name="TextBox 2">
          <a:extLst xmlns:a="http://schemas.openxmlformats.org/drawingml/2006/main">
            <a:ext uri="{FF2B5EF4-FFF2-40B4-BE49-F238E27FC236}">
              <a16:creationId xmlns:a16="http://schemas.microsoft.com/office/drawing/2014/main" id="{491E67B6-5BE1-4BB6-8757-039FC123D610}"/>
            </a:ext>
          </a:extLst>
        </cdr:cNvPr>
        <cdr:cNvSpPr txBox="1"/>
      </cdr:nvSpPr>
      <cdr:spPr>
        <a:xfrm xmlns:a="http://schemas.openxmlformats.org/drawingml/2006/main">
          <a:off x="57150" y="2609850"/>
          <a:ext cx="5353050" cy="561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0.93636</cdr:y>
    </cdr:from>
    <cdr:to>
      <cdr:x>0.9991</cdr:x>
      <cdr:y>1</cdr:y>
    </cdr:to>
    <cdr:sp macro="" textlink="ChartData!$J$585">
      <cdr:nvSpPr>
        <cdr:cNvPr id="5" name="TextBox 1">
          <a:extLst xmlns:a="http://schemas.openxmlformats.org/drawingml/2006/main">
            <a:ext uri="{FF2B5EF4-FFF2-40B4-BE49-F238E27FC236}">
              <a16:creationId xmlns:a16="http://schemas.microsoft.com/office/drawing/2014/main" id="{8793304B-4F4D-4BAD-9CFA-0834A5099B04}"/>
            </a:ext>
          </a:extLst>
        </cdr:cNvPr>
        <cdr:cNvSpPr txBox="1"/>
      </cdr:nvSpPr>
      <cdr:spPr>
        <a:xfrm xmlns:a="http://schemas.openxmlformats.org/drawingml/2006/main">
          <a:off x="0" y="3924300"/>
          <a:ext cx="5458623"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4222689-F48B-4578-ABEA-ABF38E0F21B2}"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0.88727</cdr:y>
    </cdr:from>
    <cdr:to>
      <cdr:x>0.9991</cdr:x>
      <cdr:y>0.93702</cdr:y>
    </cdr:to>
    <cdr:sp macro="" textlink="ChartData!$J$584">
      <cdr:nvSpPr>
        <cdr:cNvPr id="6" name="TextBox 1">
          <a:extLst xmlns:a="http://schemas.openxmlformats.org/drawingml/2006/main">
            <a:ext uri="{FF2B5EF4-FFF2-40B4-BE49-F238E27FC236}">
              <a16:creationId xmlns:a16="http://schemas.microsoft.com/office/drawing/2014/main" id="{8F63B7DF-E974-468A-8A19-ADBBE0049C37}"/>
            </a:ext>
          </a:extLst>
        </cdr:cNvPr>
        <cdr:cNvSpPr txBox="1"/>
      </cdr:nvSpPr>
      <cdr:spPr>
        <a:xfrm xmlns:a="http://schemas.openxmlformats.org/drawingml/2006/main">
          <a:off x="0" y="3718559"/>
          <a:ext cx="5458623" cy="2084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9B3CE97-C6EB-440B-B75D-159585543F3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0.00558</cdr:x>
      <cdr:y>0</cdr:y>
    </cdr:from>
    <cdr:to>
      <cdr:x>1</cdr:x>
      <cdr:y>0.12727</cdr:y>
    </cdr:to>
    <cdr:sp macro="" textlink="ChartData!$J$563">
      <cdr:nvSpPr>
        <cdr:cNvPr id="7" name="TextBox 1">
          <a:extLst xmlns:a="http://schemas.openxmlformats.org/drawingml/2006/main">
            <a:ext uri="{FF2B5EF4-FFF2-40B4-BE49-F238E27FC236}">
              <a16:creationId xmlns:a16="http://schemas.microsoft.com/office/drawing/2014/main" id="{F75FA48A-4EF0-4954-8D8D-AD4789830360}"/>
            </a:ext>
          </a:extLst>
        </cdr:cNvPr>
        <cdr:cNvSpPr txBox="1"/>
      </cdr:nvSpPr>
      <cdr:spPr>
        <a:xfrm xmlns:a="http://schemas.openxmlformats.org/drawingml/2006/main">
          <a:off x="30487" y="0"/>
          <a:ext cx="5433053" cy="571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FC15D4D-D20F-4AB2-8867-3F08BCE7ACE6}" type="TxLink">
            <a:rPr lang="en-US" sz="1350" b="1" i="0" u="none" strike="noStrike">
              <a:solidFill>
                <a:srgbClr val="000000"/>
              </a:solidFill>
              <a:latin typeface="Arial"/>
              <a:cs typeface="Arial"/>
            </a:rPr>
            <a:pPr/>
            <a:t>Figure 5.1  Number of transactions relieved, by quarter the transaction was effective ¹</a:t>
          </a:fld>
          <a:endParaRPr lang="en-US" sz="1350"/>
        </a:p>
      </cdr:txBody>
    </cdr:sp>
  </cdr:relSizeAnchor>
</c:userShapes>
</file>

<file path=xl/drawings/drawing11.xml><?xml version="1.0" encoding="utf-8"?>
<c:userShapes xmlns:c="http://schemas.openxmlformats.org/drawingml/2006/chart">
  <cdr:relSizeAnchor xmlns:cdr="http://schemas.openxmlformats.org/drawingml/2006/chartDrawing">
    <cdr:from>
      <cdr:x>0.01395</cdr:x>
      <cdr:y>0.14671</cdr:y>
    </cdr:from>
    <cdr:to>
      <cdr:x>0.26918</cdr:x>
      <cdr:y>0.23946</cdr:y>
    </cdr:to>
    <cdr:sp macro="" textlink="ChartData!$K$596">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76216" y="662941"/>
          <a:ext cx="1394444" cy="4191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7BAF2379-08CB-46BE-8D08-D19A43F8CE2F}" type="TxLink">
            <a:rPr lang="en-US" sz="1000" b="1" i="0" u="none" strike="noStrike">
              <a:solidFill>
                <a:sysClr val="windowText" lastClr="000000"/>
              </a:solidFill>
              <a:latin typeface="Arial"/>
              <a:cs typeface="Arial"/>
            </a:rPr>
            <a:pPr algn="l"/>
            <a:t>Tax relieved (£ millions)</a:t>
          </a:fld>
          <a:endParaRPr lang="en-US" sz="1100" b="1">
            <a:solidFill>
              <a:sysClr val="windowText" lastClr="000000"/>
            </a:solidFill>
          </a:endParaRPr>
        </a:p>
      </cdr:txBody>
    </cdr:sp>
  </cdr:relSizeAnchor>
  <cdr:relSizeAnchor xmlns:cdr="http://schemas.openxmlformats.org/drawingml/2006/chartDrawing">
    <cdr:from>
      <cdr:x>0</cdr:x>
      <cdr:y>0.88773</cdr:y>
    </cdr:from>
    <cdr:to>
      <cdr:x>0.9991</cdr:x>
      <cdr:y>1</cdr:y>
    </cdr:to>
    <cdr:sp macro="" textlink="ChartData!#REF!">
      <cdr:nvSpPr>
        <cdr:cNvPr id="4" name="TextBox 1">
          <a:extLst xmlns:a="http://schemas.openxmlformats.org/drawingml/2006/main">
            <a:ext uri="{FF2B5EF4-FFF2-40B4-BE49-F238E27FC236}">
              <a16:creationId xmlns:a16="http://schemas.microsoft.com/office/drawing/2014/main" id="{8D07394D-01D3-4D03-93B7-18F37A846301}"/>
            </a:ext>
          </a:extLst>
        </cdr:cNvPr>
        <cdr:cNvSpPr txBox="1"/>
      </cdr:nvSpPr>
      <cdr:spPr>
        <a:xfrm xmlns:a="http://schemas.openxmlformats.org/drawingml/2006/main">
          <a:off x="0" y="3238502"/>
          <a:ext cx="5381625" cy="4095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115D61-B696-47E6-873F-37DAA6E3BDBD}" type="TxLink">
            <a:rPr lang="en-US" sz="1000" b="0" i="0" u="none" strike="noStrike">
              <a:solidFill>
                <a:srgbClr val="595959"/>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cdr:x>
      <cdr:y>0.93211</cdr:y>
    </cdr:from>
    <cdr:to>
      <cdr:x>0.9991</cdr:x>
      <cdr:y>0.98577</cdr:y>
    </cdr:to>
    <cdr:sp macro="" textlink="ChartData!$J$615">
      <cdr:nvSpPr>
        <cdr:cNvPr id="7" name="TextBox 1">
          <a:extLst xmlns:a="http://schemas.openxmlformats.org/drawingml/2006/main">
            <a:ext uri="{FF2B5EF4-FFF2-40B4-BE49-F238E27FC236}">
              <a16:creationId xmlns:a16="http://schemas.microsoft.com/office/drawing/2014/main" id="{B5742DC1-7528-48EB-BC44-B8E9FED31DE2}"/>
            </a:ext>
          </a:extLst>
        </cdr:cNvPr>
        <cdr:cNvSpPr txBox="1"/>
      </cdr:nvSpPr>
      <cdr:spPr>
        <a:xfrm xmlns:a="http://schemas.openxmlformats.org/drawingml/2006/main">
          <a:off x="0" y="4368165"/>
          <a:ext cx="5458623"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9B16ED7-3D94-45F9-B708-990B8A52696C}" type="TxLink">
            <a:rPr lang="en-US" sz="1000" b="0" i="0" u="none" strike="noStrike">
              <a:solidFill>
                <a:sysClr val="windowText" lastClr="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0.89797</cdr:y>
    </cdr:from>
    <cdr:to>
      <cdr:x>0.9991</cdr:x>
      <cdr:y>0.9435</cdr:y>
    </cdr:to>
    <cdr:sp macro="" textlink="ChartData!$J$614">
      <cdr:nvSpPr>
        <cdr:cNvPr id="5" name="TextBox 1">
          <a:extLst xmlns:a="http://schemas.openxmlformats.org/drawingml/2006/main">
            <a:ext uri="{FF2B5EF4-FFF2-40B4-BE49-F238E27FC236}">
              <a16:creationId xmlns:a16="http://schemas.microsoft.com/office/drawing/2014/main" id="{010329E2-EF6C-4BA3-A5A3-9EBA46A221A4}"/>
            </a:ext>
          </a:extLst>
        </cdr:cNvPr>
        <cdr:cNvSpPr txBox="1"/>
      </cdr:nvSpPr>
      <cdr:spPr>
        <a:xfrm xmlns:a="http://schemas.openxmlformats.org/drawingml/2006/main">
          <a:off x="0" y="4208145"/>
          <a:ext cx="5458623" cy="213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B2637B8B-4A18-4070-8A1A-D6A270C5522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0.0009</cdr:x>
      <cdr:y>0.82317</cdr:y>
    </cdr:from>
    <cdr:to>
      <cdr:x>1</cdr:x>
      <cdr:y>0.90285</cdr:y>
    </cdr:to>
    <cdr:sp macro="" textlink="ChartData!$J$613">
      <cdr:nvSpPr>
        <cdr:cNvPr id="6" name="TextBox 1">
          <a:extLst xmlns:a="http://schemas.openxmlformats.org/drawingml/2006/main">
            <a:ext uri="{FF2B5EF4-FFF2-40B4-BE49-F238E27FC236}">
              <a16:creationId xmlns:a16="http://schemas.microsoft.com/office/drawing/2014/main" id="{458A34DC-798F-44BC-B5C9-6C51D4EADA59}"/>
            </a:ext>
          </a:extLst>
        </cdr:cNvPr>
        <cdr:cNvSpPr txBox="1"/>
      </cdr:nvSpPr>
      <cdr:spPr>
        <a:xfrm xmlns:a="http://schemas.openxmlformats.org/drawingml/2006/main">
          <a:off x="4917" y="3857625"/>
          <a:ext cx="5458623" cy="3733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CB4DE35-743F-475D-A9A8-DE228F739331}" type="TxLink">
            <a:rPr lang="en-US" sz="1000" b="0" i="0" u="none" strike="noStrike">
              <a:solidFill>
                <a:srgbClr val="000000"/>
              </a:solidFill>
              <a:latin typeface="Arial"/>
              <a:cs typeface="Arial"/>
            </a:rPr>
            <a:pPr/>
            <a:t>¹ Please note that this chart excludes any reliefs which may have been claimed on the additional transactions shown in Figure 1.2.</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0.00139</cdr:x>
      <cdr:y>0</cdr:y>
    </cdr:from>
    <cdr:to>
      <cdr:x>1</cdr:x>
      <cdr:y>0.12644</cdr:y>
    </cdr:to>
    <cdr:sp macro="" textlink="ChartData!$J$592">
      <cdr:nvSpPr>
        <cdr:cNvPr id="3" name="TextBox 2">
          <a:extLst xmlns:a="http://schemas.openxmlformats.org/drawingml/2006/main">
            <a:ext uri="{FF2B5EF4-FFF2-40B4-BE49-F238E27FC236}">
              <a16:creationId xmlns:a16="http://schemas.microsoft.com/office/drawing/2014/main" id="{0B8B92F9-CC10-4B1A-92B8-F069F376D3E4}"/>
            </a:ext>
          </a:extLst>
        </cdr:cNvPr>
        <cdr:cNvSpPr txBox="1"/>
      </cdr:nvSpPr>
      <cdr:spPr>
        <a:xfrm xmlns:a="http://schemas.openxmlformats.org/drawingml/2006/main">
          <a:off x="7594" y="0"/>
          <a:ext cx="5455946" cy="6187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E8587ED-A2C4-4186-B482-C863B02672BB}" type="TxLink">
            <a:rPr lang="en-US" sz="1350" b="1" i="0" u="none" strike="noStrike">
              <a:solidFill>
                <a:srgbClr val="000000"/>
              </a:solidFill>
              <a:latin typeface="Arial"/>
              <a:cs typeface="Arial"/>
            </a:rPr>
            <a:pPr/>
            <a:t>Figure 5.2  Tax relieved, by quarter the transaction was effective (£ millions) ¹</a:t>
          </a:fld>
          <a:endParaRPr lang="en-US" sz="1350"/>
        </a:p>
      </cdr:txBody>
    </cdr:sp>
  </cdr:relSizeAnchor>
</c:userShapes>
</file>

<file path=xl/drawings/drawing12.xml><?xml version="1.0" encoding="utf-8"?>
<c:userShapes xmlns:c="http://schemas.openxmlformats.org/drawingml/2006/chart">
  <cdr:relSizeAnchor xmlns:cdr="http://schemas.openxmlformats.org/drawingml/2006/chartDrawing">
    <cdr:from>
      <cdr:x>0</cdr:x>
      <cdr:y>0.19334</cdr:y>
    </cdr:from>
    <cdr:to>
      <cdr:x>0.18105</cdr:x>
      <cdr:y>0.29135</cdr:y>
    </cdr:to>
    <cdr:sp macro="" textlink="ChartData!$K$382">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962025"/>
          <a:ext cx="986415" cy="4876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C7341B7-0FD8-4ACD-A027-4049062DF321}" type="TxLink">
            <a:rPr lang="en-US" sz="1000" b="1" i="0" u="none" strike="noStrike">
              <a:solidFill>
                <a:sysClr val="windowText" lastClr="000000"/>
              </a:solidFill>
              <a:latin typeface="Arial"/>
              <a:cs typeface="Arial"/>
            </a:rPr>
            <a:pPr algn="l"/>
            <a:t>Tax due 
(£ millions)</a:t>
          </a:fld>
          <a:endParaRPr lang="en-US" sz="1100" b="1">
            <a:solidFill>
              <a:sysClr val="windowText" lastClr="000000"/>
            </a:solidFill>
          </a:endParaRPr>
        </a:p>
      </cdr:txBody>
    </cdr:sp>
  </cdr:relSizeAnchor>
  <cdr:relSizeAnchor xmlns:cdr="http://schemas.openxmlformats.org/drawingml/2006/chartDrawing">
    <cdr:from>
      <cdr:x>0</cdr:x>
      <cdr:y>0.89868</cdr:y>
    </cdr:from>
    <cdr:to>
      <cdr:x>0.99756</cdr:x>
      <cdr:y>0.94665</cdr:y>
    </cdr:to>
    <cdr:sp macro="" textlink="ChartData!$J$401">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4139565"/>
          <a:ext cx="5488216" cy="2209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AFEC4B5-6B50-4960-8150-47D8C1737F0E}"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0.82894</cdr:y>
    </cdr:from>
    <cdr:to>
      <cdr:x>0.99756</cdr:x>
      <cdr:y>0.88269</cdr:y>
    </cdr:to>
    <cdr:sp macro="" textlink="ChartData!$J$400">
      <cdr:nvSpPr>
        <cdr:cNvPr id="5" name="TextBox 1">
          <a:extLst xmlns:a="http://schemas.openxmlformats.org/drawingml/2006/main">
            <a:ext uri="{FF2B5EF4-FFF2-40B4-BE49-F238E27FC236}">
              <a16:creationId xmlns:a16="http://schemas.microsoft.com/office/drawing/2014/main" id="{4EF3CAB8-C83F-4CDA-8096-92500FA6A845}"/>
            </a:ext>
          </a:extLst>
        </cdr:cNvPr>
        <cdr:cNvSpPr txBox="1"/>
      </cdr:nvSpPr>
      <cdr:spPr>
        <a:xfrm xmlns:a="http://schemas.openxmlformats.org/drawingml/2006/main">
          <a:off x="0" y="4258902"/>
          <a:ext cx="5435006" cy="2761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9E6D574-5E1B-4115-AB05-C6C104A2F2BB}"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cdr:x>
      <cdr:y>0.945</cdr:y>
    </cdr:from>
    <cdr:to>
      <cdr:x>0.99756</cdr:x>
      <cdr:y>1</cdr:y>
    </cdr:to>
    <cdr:sp macro="" textlink="ChartData!$J$402">
      <cdr:nvSpPr>
        <cdr:cNvPr id="6" name="TextBox 1">
          <a:extLst xmlns:a="http://schemas.openxmlformats.org/drawingml/2006/main">
            <a:ext uri="{FF2B5EF4-FFF2-40B4-BE49-F238E27FC236}">
              <a16:creationId xmlns:a16="http://schemas.microsoft.com/office/drawing/2014/main" id="{065F9BDA-42ED-42A7-B7B7-00AA492AEE9F}"/>
            </a:ext>
          </a:extLst>
        </cdr:cNvPr>
        <cdr:cNvSpPr txBox="1"/>
      </cdr:nvSpPr>
      <cdr:spPr>
        <a:xfrm xmlns:a="http://schemas.openxmlformats.org/drawingml/2006/main">
          <a:off x="0" y="4352925"/>
          <a:ext cx="5488216" cy="2533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0ADD1E4-1216-41EC-B084-1790E5BF9A64}"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0.10774</cdr:y>
    </cdr:to>
    <cdr:sp macro="" textlink="ChartData!$J$378">
      <cdr:nvSpPr>
        <cdr:cNvPr id="3" name="TextBox 2">
          <a:extLst xmlns:a="http://schemas.openxmlformats.org/drawingml/2006/main">
            <a:ext uri="{FF2B5EF4-FFF2-40B4-BE49-F238E27FC236}">
              <a16:creationId xmlns:a16="http://schemas.microsoft.com/office/drawing/2014/main" id="{3214F61F-5ECB-41D7-BACB-1011C7C5C088}"/>
            </a:ext>
          </a:extLst>
        </cdr:cNvPr>
        <cdr:cNvSpPr txBox="1"/>
      </cdr:nvSpPr>
      <cdr:spPr>
        <a:xfrm xmlns:a="http://schemas.openxmlformats.org/drawingml/2006/main">
          <a:off x="0" y="0"/>
          <a:ext cx="5501640" cy="4876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3665C8F-0614-4CC1-9F88-389687774D53}" type="TxLink">
            <a:rPr lang="en-US" sz="1350" b="1" i="0" u="none" strike="noStrike">
              <a:solidFill>
                <a:srgbClr val="000000"/>
              </a:solidFill>
              <a:latin typeface="Arial"/>
              <a:cs typeface="Arial"/>
            </a:rPr>
            <a:pPr/>
            <a:t>Figure 3.2  Tax due on residential transactions, by residential tax band and quarter the transaction was effective ¹ </a:t>
          </a:fld>
          <a:endParaRPr lang="en-US" sz="1350"/>
        </a:p>
      </cdr:txBody>
    </cdr:sp>
  </cdr:relSizeAnchor>
</c:userShapes>
</file>

<file path=xl/drawings/drawing13.xml><?xml version="1.0" encoding="utf-8"?>
<c:userShapes xmlns:c="http://schemas.openxmlformats.org/drawingml/2006/chart">
  <cdr:relSizeAnchor xmlns:cdr="http://schemas.openxmlformats.org/drawingml/2006/chartDrawing">
    <cdr:from>
      <cdr:x>0</cdr:x>
      <cdr:y>0.19031</cdr:y>
    </cdr:from>
    <cdr:to>
      <cdr:x>0.21883</cdr:x>
      <cdr:y>0.28884</cdr:y>
    </cdr:to>
    <cdr:sp macro="" textlink="ChartData!$K$351">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912497"/>
          <a:ext cx="1198921" cy="4724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0E11548-7B55-44E9-96A1-C0D2E75EB54E}" type="TxLink">
            <a:rPr lang="en-US" sz="1000" b="1" i="0" u="none" strike="noStrike">
              <a:solidFill>
                <a:sysClr val="windowText" lastClr="000000"/>
              </a:solidFill>
              <a:latin typeface="Arial"/>
              <a:cs typeface="Arial"/>
            </a:rPr>
            <a:pPr algn="l"/>
            <a:t>Number of transactions</a:t>
          </a:fld>
          <a:endParaRPr lang="en-US" sz="1100" b="1">
            <a:solidFill>
              <a:sysClr val="windowText" lastClr="000000"/>
            </a:solidFill>
          </a:endParaRPr>
        </a:p>
      </cdr:txBody>
    </cdr:sp>
  </cdr:relSizeAnchor>
  <cdr:relSizeAnchor xmlns:cdr="http://schemas.openxmlformats.org/drawingml/2006/chartDrawing">
    <cdr:from>
      <cdr:x>0</cdr:x>
      <cdr:y>0.93548</cdr:y>
    </cdr:from>
    <cdr:to>
      <cdr:x>0.99972</cdr:x>
      <cdr:y>1</cdr:y>
    </cdr:to>
    <cdr:sp macro="" textlink="ChartData!$J$369">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3756660"/>
          <a:ext cx="5462010" cy="2590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255C0AF-5165-406D-BDF1-7B80F1777711}"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0.86275</cdr:y>
    </cdr:from>
    <cdr:to>
      <cdr:x>0.99972</cdr:x>
      <cdr:y>0.94589</cdr:y>
    </cdr:to>
    <cdr:sp macro="" textlink="ChartData!#REF!">
      <cdr:nvSpPr>
        <cdr:cNvPr id="5" name="TextBox 1">
          <a:extLst xmlns:a="http://schemas.openxmlformats.org/drawingml/2006/main">
            <a:ext uri="{FF2B5EF4-FFF2-40B4-BE49-F238E27FC236}">
              <a16:creationId xmlns:a16="http://schemas.microsoft.com/office/drawing/2014/main" id="{585392C5-96D2-42C3-9DA5-9D6D7B7C1603}"/>
            </a:ext>
          </a:extLst>
        </cdr:cNvPr>
        <cdr:cNvSpPr txBox="1"/>
      </cdr:nvSpPr>
      <cdr:spPr>
        <a:xfrm xmlns:a="http://schemas.openxmlformats.org/drawingml/2006/main">
          <a:off x="0" y="2374900"/>
          <a:ext cx="5551203" cy="2288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274642-81F1-4CA9-9AB5-A9B4ABA05FD9}" type="TxLink">
            <a:rPr lang="en-US" sz="1000" b="0" i="0" u="none" strike="noStrike">
              <a:solidFill>
                <a:srgbClr val="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0.89114</cdr:y>
    </cdr:from>
    <cdr:to>
      <cdr:x>0.99972</cdr:x>
      <cdr:y>0.95789</cdr:y>
    </cdr:to>
    <cdr:sp macro="" textlink="ChartData!$J$368">
      <cdr:nvSpPr>
        <cdr:cNvPr id="6" name="TextBox 1">
          <a:extLst xmlns:a="http://schemas.openxmlformats.org/drawingml/2006/main">
            <a:ext uri="{FF2B5EF4-FFF2-40B4-BE49-F238E27FC236}">
              <a16:creationId xmlns:a16="http://schemas.microsoft.com/office/drawing/2014/main" id="{EF65493C-B98A-4D42-B71E-707F061725DF}"/>
            </a:ext>
          </a:extLst>
        </cdr:cNvPr>
        <cdr:cNvSpPr txBox="1"/>
      </cdr:nvSpPr>
      <cdr:spPr>
        <a:xfrm xmlns:a="http://schemas.openxmlformats.org/drawingml/2006/main">
          <a:off x="0" y="4272917"/>
          <a:ext cx="5477246" cy="3200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0807328-0A6D-4D6C-9CA3-E93B50479BF9}"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0.14231</cdr:y>
    </cdr:to>
    <cdr:sp macro="" textlink="ChartData!$J$347">
      <cdr:nvSpPr>
        <cdr:cNvPr id="3" name="TextBox 2">
          <a:extLst xmlns:a="http://schemas.openxmlformats.org/drawingml/2006/main">
            <a:ext uri="{FF2B5EF4-FFF2-40B4-BE49-F238E27FC236}">
              <a16:creationId xmlns:a16="http://schemas.microsoft.com/office/drawing/2014/main" id="{2E8D4ED9-8812-4002-A25A-DB68286B9230}"/>
            </a:ext>
          </a:extLst>
        </cdr:cNvPr>
        <cdr:cNvSpPr txBox="1"/>
      </cdr:nvSpPr>
      <cdr:spPr>
        <a:xfrm xmlns:a="http://schemas.openxmlformats.org/drawingml/2006/main">
          <a:off x="0" y="0"/>
          <a:ext cx="546354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C7F3DB1-7D61-46D2-B4C3-9EB2661A3A1F}" type="TxLink">
            <a:rPr lang="en-US" sz="1350" b="1" i="0" u="none" strike="noStrike">
              <a:solidFill>
                <a:srgbClr val="000000"/>
              </a:solidFill>
              <a:latin typeface="Arial"/>
              <a:cs typeface="Arial"/>
            </a:rPr>
            <a:pPr/>
            <a:t>Figure 3.1  Number of residential transactions, by residential tax band and quarter the transaction was effective</a:t>
          </a:fld>
          <a:endParaRPr lang="en-US" sz="1350"/>
        </a:p>
      </cdr:txBody>
    </cdr:sp>
  </cdr:relSizeAnchor>
</c:userShapes>
</file>

<file path=xl/drawings/drawing14.xml><?xml version="1.0" encoding="utf-8"?>
<c:userShapes xmlns:c="http://schemas.openxmlformats.org/drawingml/2006/chart">
  <cdr:relSizeAnchor xmlns:cdr="http://schemas.openxmlformats.org/drawingml/2006/chartDrawing">
    <cdr:from>
      <cdr:x>0.01538</cdr:x>
      <cdr:y>0.14542</cdr:y>
    </cdr:from>
    <cdr:to>
      <cdr:x>0.31049</cdr:x>
      <cdr:y>0.25501</cdr:y>
    </cdr:to>
    <cdr:sp macro="" textlink="ChartData!$K$7">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83819" y="517483"/>
          <a:ext cx="1607823" cy="3899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9BF492D-80BA-487A-92F9-A86E841C5A2B}" type="TxLink">
            <a:rPr lang="en-US" sz="1000" b="1" i="0" u="none" strike="noStrike">
              <a:solidFill>
                <a:srgbClr val="000000"/>
              </a:solidFill>
              <a:latin typeface="Arial"/>
              <a:cs typeface="Arial"/>
            </a:rPr>
            <a:pPr algn="l"/>
            <a:t>Number of transactions submitted</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0.90832</cdr:y>
    </cdr:from>
    <cdr:to>
      <cdr:x>1</cdr:x>
      <cdr:y>1</cdr:y>
    </cdr:to>
    <cdr:sp macro="" textlink="ChartData!$J$61">
      <cdr:nvSpPr>
        <cdr:cNvPr id="3" name="TextBox 1">
          <a:extLst xmlns:a="http://schemas.openxmlformats.org/drawingml/2006/main">
            <a:ext uri="{FF2B5EF4-FFF2-40B4-BE49-F238E27FC236}">
              <a16:creationId xmlns:a16="http://schemas.microsoft.com/office/drawing/2014/main" id="{81E3F254-FEAC-4773-9885-C1C1F04333C0}"/>
            </a:ext>
          </a:extLst>
        </cdr:cNvPr>
        <cdr:cNvSpPr txBox="1"/>
      </cdr:nvSpPr>
      <cdr:spPr>
        <a:xfrm xmlns:a="http://schemas.openxmlformats.org/drawingml/2006/main">
          <a:off x="0" y="3284220"/>
          <a:ext cx="5448300" cy="3314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D3841A3-DF6D-43AA-892E-05BE785FAE71}" type="TxLink">
            <a:rPr lang="en-US" sz="1000" b="0" i="0" u="none" strike="noStrike">
              <a:solidFill>
                <a:srgbClr val="000000"/>
              </a:solidFill>
              <a:latin typeface="Arial"/>
              <a:cs typeface="Arial"/>
            </a:rPr>
            <a:pPr/>
            <a:t>¹ Please note that this chart includes a small number of transactions effective in October 2021.</a:t>
          </a:fld>
          <a:endParaRPr lang="en-US" sz="1100">
            <a:solidFill>
              <a:sysClr val="windowText" lastClr="000000"/>
            </a:solidFill>
          </a:endParaRPr>
        </a:p>
      </cdr:txBody>
    </cdr:sp>
  </cdr:relSizeAnchor>
  <cdr:relSizeAnchor xmlns:cdr="http://schemas.openxmlformats.org/drawingml/2006/chartDrawing">
    <cdr:from>
      <cdr:x>0</cdr:x>
      <cdr:y>0.03391</cdr:y>
    </cdr:from>
    <cdr:to>
      <cdr:x>0.9593</cdr:x>
      <cdr:y>0.14331</cdr:y>
    </cdr:to>
    <cdr:sp macro="" textlink="ChartData!$J$3">
      <cdr:nvSpPr>
        <cdr:cNvPr id="4" name="TextBox 3">
          <a:extLst xmlns:a="http://schemas.openxmlformats.org/drawingml/2006/main">
            <a:ext uri="{FF2B5EF4-FFF2-40B4-BE49-F238E27FC236}">
              <a16:creationId xmlns:a16="http://schemas.microsoft.com/office/drawing/2014/main" id="{EA39D318-A050-44BE-97F6-7AE15E599B9F}"/>
            </a:ext>
          </a:extLst>
        </cdr:cNvPr>
        <cdr:cNvSpPr txBox="1"/>
      </cdr:nvSpPr>
      <cdr:spPr>
        <a:xfrm xmlns:a="http://schemas.openxmlformats.org/drawingml/2006/main">
          <a:off x="0" y="142875"/>
          <a:ext cx="5248486" cy="4610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243C11C-B8FA-4F10-A1B4-A796B024544B}" type="TxLink">
            <a:rPr lang="en-US" sz="1200" b="1" i="0" u="none" strike="noStrike">
              <a:solidFill>
                <a:srgbClr val="000000"/>
              </a:solidFill>
              <a:latin typeface="Arial"/>
              <a:cs typeface="Arial"/>
            </a:rPr>
            <a:pPr/>
            <a:t>Figure 2.1  Weekly number of transactions submitted to the WRA ¹ </a:t>
          </a:fld>
          <a:endParaRPr lang="en-US" sz="1350" b="1"/>
        </a:p>
      </cdr:txBody>
    </cdr:sp>
  </cdr:relSizeAnchor>
</c:userShapes>
</file>

<file path=xl/drawings/drawing15.xml><?xml version="1.0" encoding="utf-8"?>
<c:userShapes xmlns:c="http://schemas.openxmlformats.org/drawingml/2006/chart">
  <cdr:relSizeAnchor xmlns:cdr="http://schemas.openxmlformats.org/drawingml/2006/chartDrawing">
    <cdr:from>
      <cdr:x>0.00693</cdr:x>
      <cdr:y>0.18693</cdr:y>
    </cdr:from>
    <cdr:to>
      <cdr:x>0.17274</cdr:x>
      <cdr:y>0.27861</cdr:y>
    </cdr:to>
    <cdr:sp macro="" textlink="ChartData!$K$382">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37968" y="861060"/>
          <a:ext cx="908436" cy="4222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C7341B7-0FD8-4ACD-A027-4049062DF321}" type="TxLink">
            <a:rPr lang="en-US" sz="1000" b="1" i="0" u="none" strike="noStrike">
              <a:solidFill>
                <a:sysClr val="windowText" lastClr="000000"/>
              </a:solidFill>
              <a:latin typeface="Arial"/>
              <a:cs typeface="Arial"/>
            </a:rPr>
            <a:pPr algn="l"/>
            <a:t>Tax due 
(£ millions)</a:t>
          </a:fld>
          <a:endParaRPr lang="en-US" sz="1100" b="1">
            <a:solidFill>
              <a:sysClr val="windowText" lastClr="000000"/>
            </a:solidFill>
          </a:endParaRPr>
        </a:p>
      </cdr:txBody>
    </cdr:sp>
  </cdr:relSizeAnchor>
  <cdr:relSizeAnchor xmlns:cdr="http://schemas.openxmlformats.org/drawingml/2006/chartDrawing">
    <cdr:from>
      <cdr:x>0</cdr:x>
      <cdr:y>0.90837</cdr:y>
    </cdr:from>
    <cdr:to>
      <cdr:x>0.99756</cdr:x>
      <cdr:y>0.96051</cdr:y>
    </cdr:to>
    <cdr:sp macro="" textlink="ChartData!$J$491">
      <cdr:nvSpPr>
        <cdr:cNvPr id="4" name="TextBox 1">
          <a:extLst xmlns:a="http://schemas.openxmlformats.org/drawingml/2006/main">
            <a:ext uri="{FF2B5EF4-FFF2-40B4-BE49-F238E27FC236}">
              <a16:creationId xmlns:a16="http://schemas.microsoft.com/office/drawing/2014/main" id="{59609F34-1966-47F0-86E6-FDAA6C568E5E}"/>
            </a:ext>
          </a:extLst>
        </cdr:cNvPr>
        <cdr:cNvSpPr txBox="1"/>
      </cdr:nvSpPr>
      <cdr:spPr>
        <a:xfrm xmlns:a="http://schemas.openxmlformats.org/drawingml/2006/main">
          <a:off x="0" y="4381500"/>
          <a:ext cx="5465412" cy="2514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B49FBEF-FF77-489E-8025-CA5FDC64F493}"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0.00244</cdr:x>
      <cdr:y>0.84044</cdr:y>
    </cdr:from>
    <cdr:to>
      <cdr:x>1</cdr:x>
      <cdr:y>0.92259</cdr:y>
    </cdr:to>
    <cdr:sp macro="" textlink="ChartData!$J$490">
      <cdr:nvSpPr>
        <cdr:cNvPr id="5" name="TextBox 1">
          <a:extLst xmlns:a="http://schemas.openxmlformats.org/drawingml/2006/main">
            <a:ext uri="{FF2B5EF4-FFF2-40B4-BE49-F238E27FC236}">
              <a16:creationId xmlns:a16="http://schemas.microsoft.com/office/drawing/2014/main" id="{7BC9B80F-CE6E-46AA-8997-D7D8B8708FCD}"/>
            </a:ext>
          </a:extLst>
        </cdr:cNvPr>
        <cdr:cNvSpPr txBox="1"/>
      </cdr:nvSpPr>
      <cdr:spPr>
        <a:xfrm xmlns:a="http://schemas.openxmlformats.org/drawingml/2006/main">
          <a:off x="13369" y="4053840"/>
          <a:ext cx="5465411" cy="3962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F0D4688-9C05-4858-86F1-90D9FC22E009}"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0.00244</cdr:x>
      <cdr:y>0.95103</cdr:y>
    </cdr:from>
    <cdr:to>
      <cdr:x>1</cdr:x>
      <cdr:y>1</cdr:y>
    </cdr:to>
    <cdr:sp macro="" textlink="ChartData!$J$492">
      <cdr:nvSpPr>
        <cdr:cNvPr id="6" name="TextBox 1">
          <a:extLst xmlns:a="http://schemas.openxmlformats.org/drawingml/2006/main">
            <a:ext uri="{FF2B5EF4-FFF2-40B4-BE49-F238E27FC236}">
              <a16:creationId xmlns:a16="http://schemas.microsoft.com/office/drawing/2014/main" id="{69F6DDD1-79E2-4761-BE04-0978C933C5AA}"/>
            </a:ext>
          </a:extLst>
        </cdr:cNvPr>
        <cdr:cNvSpPr txBox="1"/>
      </cdr:nvSpPr>
      <cdr:spPr>
        <a:xfrm xmlns:a="http://schemas.openxmlformats.org/drawingml/2006/main">
          <a:off x="13368" y="4587240"/>
          <a:ext cx="5465412" cy="2362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EAFB215D-4BEC-4C6F-A703-C482DEDE7589}"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endParaRPr>
        </a:p>
      </cdr:txBody>
    </cdr:sp>
  </cdr:relSizeAnchor>
  <cdr:relSizeAnchor xmlns:cdr="http://schemas.openxmlformats.org/drawingml/2006/chartDrawing">
    <cdr:from>
      <cdr:x>0</cdr:x>
      <cdr:y>0.00166</cdr:y>
    </cdr:from>
    <cdr:to>
      <cdr:x>1</cdr:x>
      <cdr:y>0.11443</cdr:y>
    </cdr:to>
    <cdr:sp macro="" textlink="ChartData!$J$468">
      <cdr:nvSpPr>
        <cdr:cNvPr id="3" name="TextBox 2">
          <a:extLst xmlns:a="http://schemas.openxmlformats.org/drawingml/2006/main">
            <a:ext uri="{FF2B5EF4-FFF2-40B4-BE49-F238E27FC236}">
              <a16:creationId xmlns:a16="http://schemas.microsoft.com/office/drawing/2014/main" id="{A004C93C-2BD6-4010-B50A-6490113774F6}"/>
            </a:ext>
          </a:extLst>
        </cdr:cNvPr>
        <cdr:cNvSpPr txBox="1"/>
      </cdr:nvSpPr>
      <cdr:spPr>
        <a:xfrm xmlns:a="http://schemas.openxmlformats.org/drawingml/2006/main">
          <a:off x="0" y="7620"/>
          <a:ext cx="5501640" cy="518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867C203-3B4A-41E9-98DC-BF2F3A3FBC32}" type="TxLink">
            <a:rPr lang="en-US" sz="1350" b="1" i="0" u="none" strike="noStrike">
              <a:solidFill>
                <a:srgbClr val="000000"/>
              </a:solidFill>
              <a:latin typeface="Arial"/>
              <a:cs typeface="Arial"/>
            </a:rPr>
            <a:pPr/>
            <a:t>Figure 4.2  Tax due on non-residential transactions, by value and effective date ¹ </a:t>
          </a:fld>
          <a:endParaRPr lang="en-US" sz="1350"/>
        </a:p>
      </cdr:txBody>
    </cdr:sp>
  </cdr:relSizeAnchor>
</c:userShapes>
</file>

<file path=xl/drawings/drawing16.xml><?xml version="1.0" encoding="utf-8"?>
<c:userShapes xmlns:c="http://schemas.openxmlformats.org/drawingml/2006/chart">
  <cdr:relSizeAnchor xmlns:cdr="http://schemas.openxmlformats.org/drawingml/2006/chartDrawing">
    <cdr:from>
      <cdr:x>0</cdr:x>
      <cdr:y>0.18919</cdr:y>
    </cdr:from>
    <cdr:to>
      <cdr:x>0.19378</cdr:x>
      <cdr:y>0.27177</cdr:y>
    </cdr:to>
    <cdr:sp macro="" textlink="ChartData!$K$351">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974540"/>
          <a:ext cx="1057275" cy="4253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80E11548-7B55-44E9-96A1-C0D2E75EB54E}" type="TxLink">
            <a:rPr lang="en-US" sz="1000" b="1" i="0" u="none" strike="noStrike">
              <a:solidFill>
                <a:sysClr val="windowText" lastClr="000000"/>
              </a:solidFill>
              <a:latin typeface="Arial"/>
              <a:cs typeface="Arial"/>
            </a:rPr>
            <a:pPr algn="l"/>
            <a:t>Number of transactions</a:t>
          </a:fld>
          <a:endParaRPr lang="en-US" sz="1100" b="1">
            <a:solidFill>
              <a:sysClr val="windowText" lastClr="000000"/>
            </a:solidFill>
          </a:endParaRPr>
        </a:p>
      </cdr:txBody>
    </cdr:sp>
  </cdr:relSizeAnchor>
  <cdr:relSizeAnchor xmlns:cdr="http://schemas.openxmlformats.org/drawingml/2006/chartDrawing">
    <cdr:from>
      <cdr:x>0</cdr:x>
      <cdr:y>0.90533</cdr:y>
    </cdr:from>
    <cdr:to>
      <cdr:x>0.99972</cdr:x>
      <cdr:y>0.95167</cdr:y>
    </cdr:to>
    <cdr:sp macro="" textlink="ChartData!$J$462">
      <cdr:nvSpPr>
        <cdr:cNvPr id="4" name="TextBox 1">
          <a:extLst xmlns:a="http://schemas.openxmlformats.org/drawingml/2006/main">
            <a:ext uri="{FF2B5EF4-FFF2-40B4-BE49-F238E27FC236}">
              <a16:creationId xmlns:a16="http://schemas.microsoft.com/office/drawing/2014/main" id="{4AA5E859-F928-4CCC-B19A-DE1634D425A6}"/>
            </a:ext>
          </a:extLst>
        </cdr:cNvPr>
        <cdr:cNvSpPr txBox="1"/>
      </cdr:nvSpPr>
      <cdr:spPr>
        <a:xfrm xmlns:a="http://schemas.openxmlformats.org/drawingml/2006/main">
          <a:off x="0" y="4663440"/>
          <a:ext cx="5454392" cy="2387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5311210-1C00-418F-A730-6DF5DCE1DFB7}"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0.80473</cdr:y>
    </cdr:from>
    <cdr:to>
      <cdr:x>0.99972</cdr:x>
      <cdr:y>0.90333</cdr:y>
    </cdr:to>
    <cdr:sp macro="" textlink="ChartData!$J$460">
      <cdr:nvSpPr>
        <cdr:cNvPr id="5" name="TextBox 1">
          <a:extLst xmlns:a="http://schemas.openxmlformats.org/drawingml/2006/main">
            <a:ext uri="{FF2B5EF4-FFF2-40B4-BE49-F238E27FC236}">
              <a16:creationId xmlns:a16="http://schemas.microsoft.com/office/drawing/2014/main" id="{5F5E5E92-5201-4898-895F-B75DEE641365}"/>
            </a:ext>
          </a:extLst>
        </cdr:cNvPr>
        <cdr:cNvSpPr txBox="1"/>
      </cdr:nvSpPr>
      <cdr:spPr>
        <a:xfrm xmlns:a="http://schemas.openxmlformats.org/drawingml/2006/main">
          <a:off x="0" y="4145280"/>
          <a:ext cx="5454392" cy="50789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61FD15E-CE89-4D07-8606-DA0625B9CAE5}" type="TxLink">
            <a:rPr lang="en-US" sz="1000" b="0" i="0" u="none" strike="noStrike">
              <a:solidFill>
                <a:srgbClr val="000000"/>
              </a:solidFill>
              <a:latin typeface="Arial"/>
              <a:cs typeface="Arial"/>
            </a:rPr>
            <a:pPr/>
            <a:t>¹ Please note that a small number of newly granted leases have both a premium paid and a rental value. Therefore these transactions are included twice in Figure 4.1, under both the non-rental value and the rental value.</a:t>
          </a:fld>
          <a:endParaRPr lang="en-US" sz="1100">
            <a:solidFill>
              <a:sysClr val="windowText" lastClr="000000"/>
            </a:solidFill>
          </a:endParaRPr>
        </a:p>
      </cdr:txBody>
    </cdr:sp>
  </cdr:relSizeAnchor>
  <cdr:relSizeAnchor xmlns:cdr="http://schemas.openxmlformats.org/drawingml/2006/chartDrawing">
    <cdr:from>
      <cdr:x>0</cdr:x>
      <cdr:y>0.94167</cdr:y>
    </cdr:from>
    <cdr:to>
      <cdr:x>0.99972</cdr:x>
      <cdr:y>1</cdr:y>
    </cdr:to>
    <cdr:sp macro="" textlink="ChartData!$J$463">
      <cdr:nvSpPr>
        <cdr:cNvPr id="6" name="TextBox 1">
          <a:extLst xmlns:a="http://schemas.openxmlformats.org/drawingml/2006/main">
            <a:ext uri="{FF2B5EF4-FFF2-40B4-BE49-F238E27FC236}">
              <a16:creationId xmlns:a16="http://schemas.microsoft.com/office/drawing/2014/main" id="{0B6A3ECD-8D29-45D3-9BA6-8083443E5B53}"/>
            </a:ext>
          </a:extLst>
        </cdr:cNvPr>
        <cdr:cNvSpPr txBox="1"/>
      </cdr:nvSpPr>
      <cdr:spPr>
        <a:xfrm xmlns:a="http://schemas.openxmlformats.org/drawingml/2006/main">
          <a:off x="0" y="4305300"/>
          <a:ext cx="5454392" cy="2667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fld id="{8D909C5D-9E19-4D4F-9290-C7F2120B7F3A}" type="TxLink">
            <a:rPr lang="en-US" sz="1000" b="0" i="0" u="none" strike="noStrike">
              <a:solidFill>
                <a:srgbClr val="000000"/>
              </a:solidFill>
              <a:latin typeface="Arial"/>
              <a:cs typeface="Arial"/>
            </a:rPr>
            <a:pPr/>
            <a:t>(r) The value has been revised in this publication.</a:t>
          </a:fld>
          <a:endParaRPr lang="en-US"/>
        </a:p>
      </cdr:txBody>
    </cdr:sp>
  </cdr:relSizeAnchor>
  <cdr:relSizeAnchor xmlns:cdr="http://schemas.openxmlformats.org/drawingml/2006/chartDrawing">
    <cdr:from>
      <cdr:x>0.00412</cdr:x>
      <cdr:y>0.00159</cdr:y>
    </cdr:from>
    <cdr:to>
      <cdr:x>1</cdr:x>
      <cdr:y>0.09838</cdr:y>
    </cdr:to>
    <cdr:sp macro="" textlink="ChartData!$J$437">
      <cdr:nvSpPr>
        <cdr:cNvPr id="3" name="TextBox 2">
          <a:extLst xmlns:a="http://schemas.openxmlformats.org/drawingml/2006/main">
            <a:ext uri="{FF2B5EF4-FFF2-40B4-BE49-F238E27FC236}">
              <a16:creationId xmlns:a16="http://schemas.microsoft.com/office/drawing/2014/main" id="{BF0F5562-E419-46AF-998E-11942DB7B38E}"/>
            </a:ext>
          </a:extLst>
        </cdr:cNvPr>
        <cdr:cNvSpPr txBox="1"/>
      </cdr:nvSpPr>
      <cdr:spPr>
        <a:xfrm xmlns:a="http://schemas.openxmlformats.org/drawingml/2006/main">
          <a:off x="22735" y="8262"/>
          <a:ext cx="5499543" cy="5022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6D515EC-2B8E-4BAA-99DC-2B7F104721A6}" type="TxLink">
            <a:rPr lang="en-US" sz="1350" b="1" i="0" u="none" strike="noStrike">
              <a:solidFill>
                <a:srgbClr val="000000"/>
              </a:solidFill>
              <a:latin typeface="Arial"/>
              <a:cs typeface="Arial"/>
            </a:rPr>
            <a:pPr/>
            <a:t>Figure 4.1  Number of non-residential transactions, by value and effective date </a:t>
          </a:fld>
          <a:endParaRPr lang="en-US" sz="1350"/>
        </a:p>
      </cdr:txBody>
    </cdr:sp>
  </cdr:relSizeAnchor>
</c:userShapes>
</file>

<file path=xl/drawings/drawing17.xml><?xml version="1.0" encoding="utf-8"?>
<c:userShapes xmlns:c="http://schemas.openxmlformats.org/drawingml/2006/chart">
  <cdr:relSizeAnchor xmlns:cdr="http://schemas.openxmlformats.org/drawingml/2006/chartDrawing">
    <cdr:from>
      <cdr:x>0</cdr:x>
      <cdr:y>0.00305</cdr:y>
    </cdr:from>
    <cdr:to>
      <cdr:x>0.23522</cdr:x>
      <cdr:y>0.1721</cdr:y>
    </cdr:to>
    <cdr:sp macro="" textlink="ChartData!#REF!">
      <cdr:nvSpPr>
        <cdr:cNvPr id="2" name="TextBox 1">
          <a:extLst xmlns:a="http://schemas.openxmlformats.org/drawingml/2006/main">
            <a:ext uri="{FF2B5EF4-FFF2-40B4-BE49-F238E27FC236}">
              <a16:creationId xmlns:a16="http://schemas.microsoft.com/office/drawing/2014/main" id="{7800BD82-BDD9-4077-8653-51F7D8BDCF44}"/>
            </a:ext>
          </a:extLst>
        </cdr:cNvPr>
        <cdr:cNvSpPr txBox="1"/>
      </cdr:nvSpPr>
      <cdr:spPr>
        <a:xfrm xmlns:a="http://schemas.openxmlformats.org/drawingml/2006/main">
          <a:off x="0" y="8102"/>
          <a:ext cx="1295400" cy="449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3D8E0799-37A4-4F04-8383-64D147B49554}" type="TxLink">
            <a:rPr lang="en-US" sz="1000" b="1" i="0" u="none" strike="noStrike">
              <a:solidFill>
                <a:srgbClr val="629DF4"/>
              </a:solidFill>
              <a:latin typeface="Arial"/>
              <a:cs typeface="Arial"/>
            </a:rPr>
            <a:pPr algn="ctr"/>
            <a:t> </a:t>
          </a:fld>
          <a:endParaRPr lang="en-US" sz="1100" b="1">
            <a:solidFill>
              <a:srgbClr val="629DF4"/>
            </a:solidFill>
          </a:endParaRPr>
        </a:p>
      </cdr:txBody>
    </cdr:sp>
  </cdr:relSizeAnchor>
  <cdr:relSizeAnchor xmlns:cdr="http://schemas.openxmlformats.org/drawingml/2006/chartDrawing">
    <cdr:from>
      <cdr:x>0.70913</cdr:x>
      <cdr:y>0.00611</cdr:y>
    </cdr:from>
    <cdr:to>
      <cdr:x>1</cdr:x>
      <cdr:y>0.15272</cdr:y>
    </cdr:to>
    <cdr:sp macro="" textlink="ChartData!#REF!">
      <cdr:nvSpPr>
        <cdr:cNvPr id="3" name="TextBox 1">
          <a:extLst xmlns:a="http://schemas.openxmlformats.org/drawingml/2006/main">
            <a:ext uri="{FF2B5EF4-FFF2-40B4-BE49-F238E27FC236}">
              <a16:creationId xmlns:a16="http://schemas.microsoft.com/office/drawing/2014/main" id="{A5A9096D-858E-47F0-A7AB-CC092E717BBD}"/>
            </a:ext>
          </a:extLst>
        </cdr:cNvPr>
        <cdr:cNvSpPr txBox="1"/>
      </cdr:nvSpPr>
      <cdr:spPr>
        <a:xfrm xmlns:a="http://schemas.openxmlformats.org/drawingml/2006/main">
          <a:off x="3905250" y="16232"/>
          <a:ext cx="1601853" cy="38948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9846638-2A1F-4492-9E5C-6953F025D8FE}" type="TxLink">
            <a:rPr lang="en-US" sz="1000" b="1" i="0" u="none" strike="noStrike">
              <a:solidFill>
                <a:srgbClr val="272262"/>
              </a:solidFill>
              <a:latin typeface="Arial"/>
              <a:cs typeface="Arial"/>
            </a:rPr>
            <a:pPr algn="ctr"/>
            <a:t> </a:t>
          </a:fld>
          <a:endParaRPr lang="en-US" sz="1100" b="1">
            <a:solidFill>
              <a:srgbClr val="272262"/>
            </a:solidFill>
          </a:endParaRPr>
        </a:p>
      </cdr:txBody>
    </cdr:sp>
  </cdr:relSizeAnchor>
  <cdr:relSizeAnchor xmlns:cdr="http://schemas.openxmlformats.org/drawingml/2006/chartDrawing">
    <cdr:from>
      <cdr:x>0</cdr:x>
      <cdr:y>0.12308</cdr:y>
    </cdr:from>
    <cdr:to>
      <cdr:x>0.20063</cdr:x>
      <cdr:y>0.22805</cdr:y>
    </cdr:to>
    <cdr:sp macro="" textlink="ChartData!$K$627">
      <cdr:nvSpPr>
        <cdr:cNvPr id="6" name="TextBox 1">
          <a:extLst xmlns:a="http://schemas.openxmlformats.org/drawingml/2006/main">
            <a:ext uri="{FF2B5EF4-FFF2-40B4-BE49-F238E27FC236}">
              <a16:creationId xmlns:a16="http://schemas.microsoft.com/office/drawing/2014/main" id="{567068AC-2DF4-465F-9DD0-5F1E687A1B63}"/>
            </a:ext>
          </a:extLst>
        </cdr:cNvPr>
        <cdr:cNvSpPr txBox="1"/>
      </cdr:nvSpPr>
      <cdr:spPr>
        <a:xfrm xmlns:a="http://schemas.openxmlformats.org/drawingml/2006/main">
          <a:off x="0" y="518161"/>
          <a:ext cx="1095717" cy="441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F3214BD8-DD1E-4BAE-A4CD-6900B76A7447}" type="TxLink">
            <a:rPr lang="en-US" sz="1000" b="1" i="0" u="none" strike="noStrike">
              <a:solidFill>
                <a:schemeClr val="accent4">
                  <a:lumMod val="50000"/>
                </a:schemeClr>
              </a:solidFill>
              <a:latin typeface="Arial"/>
              <a:cs typeface="Arial"/>
            </a:rPr>
            <a:pPr algn="l"/>
            <a:t>Number of refunds</a:t>
          </a:fld>
          <a:endParaRPr lang="en-US" sz="1100" b="1">
            <a:solidFill>
              <a:schemeClr val="accent4">
                <a:lumMod val="50000"/>
              </a:schemeClr>
            </a:solidFill>
          </a:endParaRPr>
        </a:p>
      </cdr:txBody>
    </cdr:sp>
  </cdr:relSizeAnchor>
  <cdr:relSizeAnchor xmlns:cdr="http://schemas.openxmlformats.org/drawingml/2006/chartDrawing">
    <cdr:from>
      <cdr:x>0.7646</cdr:x>
      <cdr:y>0.11946</cdr:y>
    </cdr:from>
    <cdr:to>
      <cdr:x>1</cdr:x>
      <cdr:y>0.22443</cdr:y>
    </cdr:to>
    <cdr:sp macro="" textlink="ChartData!$K$628">
      <cdr:nvSpPr>
        <cdr:cNvPr id="7" name="TextBox 1">
          <a:extLst xmlns:a="http://schemas.openxmlformats.org/drawingml/2006/main">
            <a:ext uri="{FF2B5EF4-FFF2-40B4-BE49-F238E27FC236}">
              <a16:creationId xmlns:a16="http://schemas.microsoft.com/office/drawing/2014/main" id="{E86A17F7-C1FF-4EB6-82D6-06102CC5B4EC}"/>
            </a:ext>
          </a:extLst>
        </cdr:cNvPr>
        <cdr:cNvSpPr txBox="1"/>
      </cdr:nvSpPr>
      <cdr:spPr>
        <a:xfrm xmlns:a="http://schemas.openxmlformats.org/drawingml/2006/main">
          <a:off x="4175773" y="502920"/>
          <a:ext cx="1285610" cy="4419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3F30732-DBDC-427C-9D88-95EB9C12DDAD}" type="TxLink">
            <a:rPr lang="en-US" sz="1000" b="1" i="0" u="none" strike="noStrike">
              <a:solidFill>
                <a:srgbClr val="272262"/>
              </a:solidFill>
              <a:latin typeface="Arial"/>
              <a:cs typeface="Arial"/>
            </a:rPr>
            <a:pPr algn="r"/>
            <a:t>Amount refunded (£ millions)</a:t>
          </a:fld>
          <a:endParaRPr lang="en-US" sz="1100" b="1">
            <a:solidFill>
              <a:srgbClr val="272262"/>
            </a:solidFill>
          </a:endParaRPr>
        </a:p>
      </cdr:txBody>
    </cdr:sp>
  </cdr:relSizeAnchor>
  <cdr:relSizeAnchor xmlns:cdr="http://schemas.openxmlformats.org/drawingml/2006/chartDrawing">
    <cdr:from>
      <cdr:x>0</cdr:x>
      <cdr:y>0.86599</cdr:y>
    </cdr:from>
    <cdr:to>
      <cdr:x>0.97721</cdr:x>
      <cdr:y>0.93491</cdr:y>
    </cdr:to>
    <cdr:sp macro="" textlink="">
      <cdr:nvSpPr>
        <cdr:cNvPr id="8" name="TextBox 1">
          <a:extLst xmlns:a="http://schemas.openxmlformats.org/drawingml/2006/main">
            <a:ext uri="{FF2B5EF4-FFF2-40B4-BE49-F238E27FC236}">
              <a16:creationId xmlns:a16="http://schemas.microsoft.com/office/drawing/2014/main" id="{645B46A4-1DC2-406B-B84D-876E9A60E081}"/>
            </a:ext>
          </a:extLst>
        </cdr:cNvPr>
        <cdr:cNvSpPr txBox="1"/>
      </cdr:nvSpPr>
      <cdr:spPr>
        <a:xfrm xmlns:a="http://schemas.openxmlformats.org/drawingml/2006/main">
          <a:off x="0" y="2441575"/>
          <a:ext cx="5381605" cy="1943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0.89982</cdr:y>
    </cdr:from>
    <cdr:to>
      <cdr:x>0.97721</cdr:x>
      <cdr:y>0.95811</cdr:y>
    </cdr:to>
    <cdr:sp macro="" textlink="ChartData!$J$645">
      <cdr:nvSpPr>
        <cdr:cNvPr id="9" name="TextBox 1">
          <a:extLst xmlns:a="http://schemas.openxmlformats.org/drawingml/2006/main">
            <a:ext uri="{FF2B5EF4-FFF2-40B4-BE49-F238E27FC236}">
              <a16:creationId xmlns:a16="http://schemas.microsoft.com/office/drawing/2014/main" id="{3973BBBA-F8E9-47C7-91B8-09946018F205}"/>
            </a:ext>
          </a:extLst>
        </cdr:cNvPr>
        <cdr:cNvSpPr txBox="1"/>
      </cdr:nvSpPr>
      <cdr:spPr>
        <a:xfrm xmlns:a="http://schemas.openxmlformats.org/drawingml/2006/main">
          <a:off x="0" y="3764280"/>
          <a:ext cx="5336918" cy="2438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62EC96B-80A7-4A79-B5B2-DA9AC1319362}"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0.94208</cdr:y>
    </cdr:from>
    <cdr:to>
      <cdr:x>0.97721</cdr:x>
      <cdr:y>0.9991</cdr:y>
    </cdr:to>
    <cdr:sp macro="" textlink="ChartData!$J$646">
      <cdr:nvSpPr>
        <cdr:cNvPr id="10" name="TextBox 1">
          <a:extLst xmlns:a="http://schemas.openxmlformats.org/drawingml/2006/main">
            <a:ext uri="{FF2B5EF4-FFF2-40B4-BE49-F238E27FC236}">
              <a16:creationId xmlns:a16="http://schemas.microsoft.com/office/drawing/2014/main" id="{F9EE5D93-F7B3-4745-AFF1-A16A59FF6587}"/>
            </a:ext>
          </a:extLst>
        </cdr:cNvPr>
        <cdr:cNvSpPr txBox="1"/>
      </cdr:nvSpPr>
      <cdr:spPr>
        <a:xfrm xmlns:a="http://schemas.openxmlformats.org/drawingml/2006/main">
          <a:off x="0" y="3718560"/>
          <a:ext cx="5336918" cy="2250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2ABD3CA-3A91-4215-997E-33DCAC326AB7}" type="TxLink">
            <a:rPr lang="en-US" sz="1000" b="0" i="0" u="none" strike="noStrike">
              <a:solidFill>
                <a:srgbClr val="000000"/>
              </a:solidFill>
              <a:latin typeface="Arial"/>
              <a:cs typeface="Arial"/>
            </a:rPr>
            <a:pPr/>
            <a:t>(r) The value has been revised in this publication.</a:t>
          </a:fld>
          <a:endParaRPr lang="en-US" sz="110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0.00379</cdr:x>
      <cdr:y>0.00579</cdr:y>
    </cdr:from>
    <cdr:to>
      <cdr:x>1</cdr:x>
      <cdr:y>0.16029</cdr:y>
    </cdr:to>
    <cdr:sp macro="" textlink="ChartData!$J$623">
      <cdr:nvSpPr>
        <cdr:cNvPr id="4" name="TextBox 3">
          <a:extLst xmlns:a="http://schemas.openxmlformats.org/drawingml/2006/main">
            <a:ext uri="{FF2B5EF4-FFF2-40B4-BE49-F238E27FC236}">
              <a16:creationId xmlns:a16="http://schemas.microsoft.com/office/drawing/2014/main" id="{5AD5FA79-E6B3-4AA5-A01E-A7776939DCCD}"/>
            </a:ext>
          </a:extLst>
        </cdr:cNvPr>
        <cdr:cNvSpPr txBox="1"/>
      </cdr:nvSpPr>
      <cdr:spPr>
        <a:xfrm xmlns:a="http://schemas.openxmlformats.org/drawingml/2006/main">
          <a:off x="20699" y="24222"/>
          <a:ext cx="5440684" cy="646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45414C0-EE04-4EDA-8915-1E9B5E2D3E14}" type="TxLink">
            <a:rPr lang="en-US" sz="1350" b="1" i="0" u="none" strike="noStrike">
              <a:solidFill>
                <a:srgbClr val="000000"/>
              </a:solidFill>
              <a:latin typeface="Arial"/>
              <a:cs typeface="Arial"/>
            </a:rPr>
            <a:pPr/>
            <a:t>Figure 6.1  Number and value of refunds of higher rates residential issued, by effective date </a:t>
          </a:fld>
          <a:endParaRPr lang="en-US" sz="1350"/>
        </a:p>
      </cdr:txBody>
    </cdr:sp>
  </cdr:relSizeAnchor>
</c:userShapes>
</file>

<file path=xl/drawings/drawing18.xml><?xml version="1.0" encoding="utf-8"?>
<c:userShapes xmlns:c="http://schemas.openxmlformats.org/drawingml/2006/chart">
  <cdr:relSizeAnchor xmlns:cdr="http://schemas.openxmlformats.org/drawingml/2006/chartDrawing">
    <cdr:from>
      <cdr:x>0.01273</cdr:x>
      <cdr:y>0.11029</cdr:y>
    </cdr:from>
    <cdr:to>
      <cdr:x>0.24931</cdr:x>
      <cdr:y>0.22601</cdr:y>
    </cdr:to>
    <cdr:sp macro="" textlink="ChartData!$K$26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70424" y="523173"/>
          <a:ext cx="1308789" cy="5489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5CC732C-E739-4C88-9397-33768E99964A}"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0.90455</cdr:y>
    </cdr:from>
    <cdr:to>
      <cdr:x>0.98778</cdr:x>
      <cdr:y>0.95274</cdr:y>
    </cdr:to>
    <cdr:sp macro="" textlink="ChartData!$J$316">
      <cdr:nvSpPr>
        <cdr:cNvPr id="4" name="TextBox 1">
          <a:extLst xmlns:a="http://schemas.openxmlformats.org/drawingml/2006/main">
            <a:ext uri="{FF2B5EF4-FFF2-40B4-BE49-F238E27FC236}">
              <a16:creationId xmlns:a16="http://schemas.microsoft.com/office/drawing/2014/main" id="{0D9E6881-A38F-4A51-A848-E950C1DA564A}"/>
            </a:ext>
          </a:extLst>
        </cdr:cNvPr>
        <cdr:cNvSpPr txBox="1"/>
      </cdr:nvSpPr>
      <cdr:spPr>
        <a:xfrm xmlns:a="http://schemas.openxmlformats.org/drawingml/2006/main">
          <a:off x="0" y="4290695"/>
          <a:ext cx="5464517" cy="2286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EEDAE27-6971-4F09-8CF4-DC98C23E8C8D}" type="TxLink">
            <a:rPr lang="en-US" sz="1000" b="0" i="0" u="none" strike="noStrike">
              <a:solidFill>
                <a:srgbClr val="000000"/>
              </a:solidFill>
              <a:latin typeface="Arial"/>
              <a:cs typeface="Arial"/>
            </a:rPr>
            <a:pPr/>
            <a:t>(p) Values for September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0.75857</cdr:y>
    </cdr:from>
    <cdr:to>
      <cdr:x>0.98778</cdr:x>
      <cdr:y>0.85309</cdr:y>
    </cdr:to>
    <cdr:sp macro="" textlink="ChartData!$J$314">
      <cdr:nvSpPr>
        <cdr:cNvPr id="5" name="TextBox 1">
          <a:extLst xmlns:a="http://schemas.openxmlformats.org/drawingml/2006/main">
            <a:ext uri="{FF2B5EF4-FFF2-40B4-BE49-F238E27FC236}">
              <a16:creationId xmlns:a16="http://schemas.microsoft.com/office/drawing/2014/main" id="{73068EA2-0460-4CFA-8660-322BF74A50F8}"/>
            </a:ext>
          </a:extLst>
        </cdr:cNvPr>
        <cdr:cNvSpPr txBox="1"/>
      </cdr:nvSpPr>
      <cdr:spPr>
        <a:xfrm xmlns:a="http://schemas.openxmlformats.org/drawingml/2006/main">
          <a:off x="0" y="3598236"/>
          <a:ext cx="5464517" cy="448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FC832B0-216F-4CFB-97BC-3F82080140A7}"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cdr:x>
      <cdr:y>0.95321</cdr:y>
    </cdr:from>
    <cdr:to>
      <cdr:x>0.98778</cdr:x>
      <cdr:y>0.99838</cdr:y>
    </cdr:to>
    <cdr:sp macro="" textlink="ChartData!$J$317">
      <cdr:nvSpPr>
        <cdr:cNvPr id="6" name="TextBox 1">
          <a:extLst xmlns:a="http://schemas.openxmlformats.org/drawingml/2006/main">
            <a:ext uri="{FF2B5EF4-FFF2-40B4-BE49-F238E27FC236}">
              <a16:creationId xmlns:a16="http://schemas.microsoft.com/office/drawing/2014/main" id="{F5F34E15-FB7D-4D43-9BA8-8ADE5E969591}"/>
            </a:ext>
          </a:extLst>
        </cdr:cNvPr>
        <cdr:cNvSpPr txBox="1"/>
      </cdr:nvSpPr>
      <cdr:spPr>
        <a:xfrm xmlns:a="http://schemas.openxmlformats.org/drawingml/2006/main">
          <a:off x="0" y="4521516"/>
          <a:ext cx="5464517" cy="2142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197264F-6108-47D4-9765-B06AFF398520}" type="TxLink">
            <a:rPr lang="en-US" sz="1000" b="0" i="0" u="none" strike="noStrike">
              <a:solidFill>
                <a:srgbClr val="000000"/>
              </a:solidFill>
              <a:latin typeface="Arial"/>
              <a:cs typeface="Arial"/>
            </a:rPr>
            <a:pPr/>
            <a:t>(r) Values for June to August 2021 are revised in this publication.</a:t>
          </a:fld>
          <a:endParaRPr lang="en-US" sz="1100">
            <a:solidFill>
              <a:sysClr val="windowText" lastClr="000000"/>
            </a:solidFill>
          </a:endParaRPr>
        </a:p>
      </cdr:txBody>
    </cdr:sp>
  </cdr:relSizeAnchor>
  <cdr:relSizeAnchor xmlns:cdr="http://schemas.openxmlformats.org/drawingml/2006/chartDrawing">
    <cdr:from>
      <cdr:x>0.00392</cdr:x>
      <cdr:y>0</cdr:y>
    </cdr:from>
    <cdr:to>
      <cdr:x>0.98474</cdr:x>
      <cdr:y>0.12458</cdr:y>
    </cdr:to>
    <cdr:sp macro="" textlink="ChartData!$J$295">
      <cdr:nvSpPr>
        <cdr:cNvPr id="3" name="TextBox 2">
          <a:extLst xmlns:a="http://schemas.openxmlformats.org/drawingml/2006/main">
            <a:ext uri="{FF2B5EF4-FFF2-40B4-BE49-F238E27FC236}">
              <a16:creationId xmlns:a16="http://schemas.microsoft.com/office/drawing/2014/main" id="{69643810-F4FB-4A13-8D3A-2573F14FACE0}"/>
            </a:ext>
          </a:extLst>
        </cdr:cNvPr>
        <cdr:cNvSpPr txBox="1"/>
      </cdr:nvSpPr>
      <cdr:spPr>
        <a:xfrm xmlns:a="http://schemas.openxmlformats.org/drawingml/2006/main">
          <a:off x="21661" y="0"/>
          <a:ext cx="5426014" cy="5909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061218A-3875-402D-9F3D-A08F9855960A}" type="TxLink">
            <a:rPr lang="en-US" sz="1350" b="1" i="0" u="none" strike="noStrike">
              <a:solidFill>
                <a:srgbClr val="000000"/>
              </a:solidFill>
              <a:latin typeface="Arial"/>
              <a:cs typeface="Arial"/>
            </a:rPr>
            <a:pPr/>
            <a:t>Figure 2.6b  Tax due on non-residential transactions, by month transaction was effective ¹ ² </a:t>
          </a:fld>
          <a:endParaRPr lang="en-US" sz="1350"/>
        </a:p>
      </cdr:txBody>
    </cdr:sp>
  </cdr:relSizeAnchor>
  <cdr:relSizeAnchor xmlns:cdr="http://schemas.openxmlformats.org/drawingml/2006/chartDrawing">
    <cdr:from>
      <cdr:x>0</cdr:x>
      <cdr:y>0.82798</cdr:y>
    </cdr:from>
    <cdr:to>
      <cdr:x>0.98778</cdr:x>
      <cdr:y>0.9225</cdr:y>
    </cdr:to>
    <cdr:sp macro="" textlink="ChartData!$J$315">
      <cdr:nvSpPr>
        <cdr:cNvPr id="7" name="TextBox 1">
          <a:extLst xmlns:a="http://schemas.openxmlformats.org/drawingml/2006/main">
            <a:ext uri="{FF2B5EF4-FFF2-40B4-BE49-F238E27FC236}">
              <a16:creationId xmlns:a16="http://schemas.microsoft.com/office/drawing/2014/main" id="{9FCCF3FE-4469-4897-AE30-0CB12DF462C3}"/>
            </a:ext>
          </a:extLst>
        </cdr:cNvPr>
        <cdr:cNvSpPr txBox="1"/>
      </cdr:nvSpPr>
      <cdr:spPr>
        <a:xfrm xmlns:a="http://schemas.openxmlformats.org/drawingml/2006/main">
          <a:off x="0" y="3927475"/>
          <a:ext cx="5464517" cy="4483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87DE09DE-1BF3-4C0C-899A-C4A64CDE103B}"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drawings/drawing19.xml><?xml version="1.0" encoding="utf-8"?>
<c:userShapes xmlns:c="http://schemas.openxmlformats.org/drawingml/2006/chart">
  <cdr:relSizeAnchor xmlns:cdr="http://schemas.openxmlformats.org/drawingml/2006/chartDrawing">
    <cdr:from>
      <cdr:x>0.00591</cdr:x>
      <cdr:y>0.00251</cdr:y>
    </cdr:from>
    <cdr:to>
      <cdr:x>0.99896</cdr:x>
      <cdr:y>0.12069</cdr:y>
    </cdr:to>
    <cdr:sp macro="" textlink="ChartData!#REF!">
      <cdr:nvSpPr>
        <cdr:cNvPr id="2" name="TextBox 1">
          <a:extLst xmlns:a="http://schemas.openxmlformats.org/drawingml/2006/main">
            <a:ext uri="{FF2B5EF4-FFF2-40B4-BE49-F238E27FC236}">
              <a16:creationId xmlns:a16="http://schemas.microsoft.com/office/drawing/2014/main" id="{9680519B-B046-49AE-9795-3ACAF8DC6724}"/>
            </a:ext>
          </a:extLst>
        </cdr:cNvPr>
        <cdr:cNvSpPr txBox="1"/>
      </cdr:nvSpPr>
      <cdr:spPr>
        <a:xfrm xmlns:a="http://schemas.openxmlformats.org/drawingml/2006/main">
          <a:off x="32384" y="9525"/>
          <a:ext cx="543877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61300E9-8248-4059-9C96-68B4A605755E}" type="TxLink">
            <a:rPr lang="en-US" sz="1350" b="1" i="0" u="none" strike="noStrike">
              <a:solidFill>
                <a:sysClr val="windowText" lastClr="000000"/>
              </a:solidFill>
              <a:latin typeface="Arial"/>
              <a:cs typeface="Arial"/>
            </a:rPr>
            <a:pPr/>
            <a:t> </a:t>
          </a:fld>
          <a:endParaRPr lang="en-US" sz="1350">
            <a:solidFill>
              <a:sysClr val="windowText" lastClr="000000"/>
            </a:solidFill>
          </a:endParaRPr>
        </a:p>
      </cdr:txBody>
    </cdr:sp>
  </cdr:relSizeAnchor>
  <cdr:relSizeAnchor xmlns:cdr="http://schemas.openxmlformats.org/drawingml/2006/chartDrawing">
    <cdr:from>
      <cdr:x>0.00243</cdr:x>
      <cdr:y>0.10029</cdr:y>
    </cdr:from>
    <cdr:to>
      <cdr:x>0.18852</cdr:x>
      <cdr:y>0.19633</cdr:y>
    </cdr:to>
    <cdr:sp macro="" textlink="ChartData!#REF!">
      <cdr:nvSpPr>
        <cdr:cNvPr id="3" name="TextBox 2">
          <a:extLst xmlns:a="http://schemas.openxmlformats.org/drawingml/2006/main">
            <a:ext uri="{FF2B5EF4-FFF2-40B4-BE49-F238E27FC236}">
              <a16:creationId xmlns:a16="http://schemas.microsoft.com/office/drawing/2014/main" id="{88DE5D24-082E-47BB-B7DD-19B7128DE85C}"/>
            </a:ext>
          </a:extLst>
        </cdr:cNvPr>
        <cdr:cNvSpPr txBox="1"/>
      </cdr:nvSpPr>
      <cdr:spPr>
        <a:xfrm xmlns:a="http://schemas.openxmlformats.org/drawingml/2006/main">
          <a:off x="12952" y="455680"/>
          <a:ext cx="991896" cy="4363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7710614-9FEE-4DC6-A8E0-0C93D9626DA9}" type="TxLink">
            <a:rPr lang="en-US" sz="1000" b="1" i="0" u="none" strike="noStrike">
              <a:solidFill>
                <a:sysClr val="windowText" lastClr="000000"/>
              </a:solidFill>
              <a:latin typeface="Arial" panose="020B0604020202020204" pitchFamily="34" charset="0"/>
              <a:cs typeface="Arial" panose="020B0604020202020204" pitchFamily="34" charset="0"/>
            </a:rPr>
            <a:pPr algn="l"/>
            <a:t> </a:t>
          </a:fld>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0.00348</cdr:x>
      <cdr:y>0.85102</cdr:y>
    </cdr:from>
    <cdr:to>
      <cdr:x>1</cdr:x>
      <cdr:y>0.94082</cdr:y>
    </cdr:to>
    <cdr:sp macro="" textlink="ChartData!$J$79:$O$79">
      <cdr:nvSpPr>
        <cdr:cNvPr id="4" name="TextBox 3">
          <a:extLst xmlns:a="http://schemas.openxmlformats.org/drawingml/2006/main">
            <a:ext uri="{FF2B5EF4-FFF2-40B4-BE49-F238E27FC236}">
              <a16:creationId xmlns:a16="http://schemas.microsoft.com/office/drawing/2014/main" id="{6D63D157-BADC-491F-B8D3-08265CB7BA48}"/>
            </a:ext>
          </a:extLst>
        </cdr:cNvPr>
        <cdr:cNvSpPr txBox="1"/>
      </cdr:nvSpPr>
      <cdr:spPr>
        <a:xfrm xmlns:a="http://schemas.openxmlformats.org/drawingml/2006/main">
          <a:off x="18549" y="3971923"/>
          <a:ext cx="5311642" cy="41910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E9F0FC2-9DE1-4C78-A54B-4F2CD13B7226}"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0.39921</cdr:x>
      <cdr:y>0.79954</cdr:y>
    </cdr:from>
    <cdr:to>
      <cdr:x>0.7092</cdr:x>
      <cdr:y>0.8526</cdr:y>
    </cdr:to>
    <cdr:sp macro="" textlink="ChartData!#REF!">
      <cdr:nvSpPr>
        <cdr:cNvPr id="5" name="TextBox 4">
          <a:extLst xmlns:a="http://schemas.openxmlformats.org/drawingml/2006/main">
            <a:ext uri="{FF2B5EF4-FFF2-40B4-BE49-F238E27FC236}">
              <a16:creationId xmlns:a16="http://schemas.microsoft.com/office/drawing/2014/main" id="{4E9E585E-BC90-412A-81FB-4652CCD57617}"/>
            </a:ext>
          </a:extLst>
        </cdr:cNvPr>
        <cdr:cNvSpPr txBox="1"/>
      </cdr:nvSpPr>
      <cdr:spPr>
        <a:xfrm xmlns:a="http://schemas.openxmlformats.org/drawingml/2006/main">
          <a:off x="2140018" y="3693596"/>
          <a:ext cx="1661754" cy="2451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5486BAE-CCD1-4F93-9920-9AA09A52F862}" type="TxLink">
            <a:rPr lang="en-US" sz="1000" b="1" i="0" u="none" strike="noStrike">
              <a:solidFill>
                <a:sysClr val="windowText" lastClr="000000"/>
              </a:solidFill>
              <a:latin typeface="Arial"/>
              <a:cs typeface="Arial"/>
            </a:rPr>
            <a:pPr/>
            <a:t> </a:t>
          </a:fld>
          <a:endParaRPr lang="en-US" sz="1100" b="1">
            <a:solidFill>
              <a:sysClr val="windowText" lastClr="000000"/>
            </a:solidFill>
          </a:endParaRPr>
        </a:p>
      </cdr:txBody>
    </cdr:sp>
  </cdr:relSizeAnchor>
  <cdr:relSizeAnchor xmlns:cdr="http://schemas.openxmlformats.org/drawingml/2006/chartDrawing">
    <cdr:from>
      <cdr:x>0.00179</cdr:x>
      <cdr:y>0.92857</cdr:y>
    </cdr:from>
    <cdr:to>
      <cdr:x>0.99893</cdr:x>
      <cdr:y>0.99345</cdr:y>
    </cdr:to>
    <cdr:sp macro="" textlink="ChartData!$J$79">
      <cdr:nvSpPr>
        <cdr:cNvPr id="6" name="TextBox 5">
          <a:extLst xmlns:a="http://schemas.openxmlformats.org/drawingml/2006/main">
            <a:ext uri="{FF2B5EF4-FFF2-40B4-BE49-F238E27FC236}">
              <a16:creationId xmlns:a16="http://schemas.microsoft.com/office/drawing/2014/main" id="{663137F6-DE6A-4F83-9B78-4B51CDC642AE}"/>
            </a:ext>
          </a:extLst>
        </cdr:cNvPr>
        <cdr:cNvSpPr txBox="1"/>
      </cdr:nvSpPr>
      <cdr:spPr>
        <a:xfrm xmlns:a="http://schemas.openxmlformats.org/drawingml/2006/main">
          <a:off x="9541" y="4333873"/>
          <a:ext cx="5314947" cy="3028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7643CAC-26B9-4149-AB82-8FD7B1E79AB4}"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0.42823</cdr:x>
      <cdr:y>0.11916</cdr:y>
    </cdr:from>
    <cdr:to>
      <cdr:x>0.88141</cdr:x>
      <cdr:y>0.23704</cdr:y>
    </cdr:to>
    <cdr:grpSp>
      <cdr:nvGrpSpPr>
        <cdr:cNvPr id="9" name="Group 8">
          <a:extLst xmlns:a="http://schemas.openxmlformats.org/drawingml/2006/main">
            <a:ext uri="{FF2B5EF4-FFF2-40B4-BE49-F238E27FC236}">
              <a16:creationId xmlns:a16="http://schemas.microsoft.com/office/drawing/2014/main" id="{FB866640-8477-4637-B4AC-976AC9941073}"/>
            </a:ext>
          </a:extLst>
        </cdr:cNvPr>
        <cdr:cNvGrpSpPr/>
      </cdr:nvGrpSpPr>
      <cdr:grpSpPr>
        <a:xfrm xmlns:a="http://schemas.openxmlformats.org/drawingml/2006/main">
          <a:off x="2215291" y="648677"/>
          <a:ext cx="2344360" cy="641709"/>
          <a:chOff x="1655005" y="512180"/>
          <a:chExt cx="3498010" cy="396505"/>
        </a:xfrm>
      </cdr:grpSpPr>
      <cdr:sp macro="" textlink="ChartData!$P$73">
        <cdr:nvSpPr>
          <cdr:cNvPr id="7" name="TextBox 6">
            <a:extLst xmlns:a="http://schemas.openxmlformats.org/drawingml/2006/main">
              <a:ext uri="{FF2B5EF4-FFF2-40B4-BE49-F238E27FC236}">
                <a16:creationId xmlns:a16="http://schemas.microsoft.com/office/drawing/2014/main" id="{D4D602C7-2CB3-4FB4-B233-AC1DA4AE6C56}"/>
              </a:ext>
            </a:extLst>
          </cdr:cNvPr>
          <cdr:cNvSpPr txBox="1"/>
        </cdr:nvSpPr>
        <cdr:spPr>
          <a:xfrm xmlns:a="http://schemas.openxmlformats.org/drawingml/2006/main">
            <a:off x="3028934" y="512180"/>
            <a:ext cx="2124081" cy="396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fld id="{325CFE6C-9A22-4D17-86E8-48611AA775FB}" type="TxLink">
              <a:rPr lang="en-US" sz="1000" b="0" i="0" u="none" strike="noStrike">
                <a:solidFill>
                  <a:srgbClr val="000000"/>
                </a:solidFill>
                <a:latin typeface="Arial"/>
                <a:cs typeface="Arial"/>
              </a:rPr>
              <a:pPr algn="r"/>
              <a:t> </a:t>
            </a:fld>
            <a:endParaRPr lang="en-US" sz="1100"/>
          </a:p>
        </cdr:txBody>
      </cdr:sp>
      <cdr:sp macro="" textlink="">
        <cdr:nvSpPr>
          <cdr:cNvPr id="8" name="TextBox 7">
            <a:extLst xmlns:a="http://schemas.openxmlformats.org/drawingml/2006/main">
              <a:ext uri="{FF2B5EF4-FFF2-40B4-BE49-F238E27FC236}">
                <a16:creationId xmlns:a16="http://schemas.microsoft.com/office/drawing/2014/main" id="{35A47411-2EC5-419C-8672-1973696FC91B}"/>
              </a:ext>
            </a:extLst>
          </cdr:cNvPr>
          <cdr:cNvSpPr txBox="1"/>
        </cdr:nvSpPr>
        <cdr:spPr>
          <a:xfrm xmlns:a="http://schemas.openxmlformats.org/drawingml/2006/main">
            <a:off x="1655005" y="556702"/>
            <a:ext cx="684622" cy="99515"/>
          </a:xfrm>
          <a:prstGeom xmlns:a="http://schemas.openxmlformats.org/drawingml/2006/main" prst="rect">
            <a:avLst/>
          </a:prstGeom>
          <a:pattFill xmlns:a="http://schemas.openxmlformats.org/drawingml/2006/main" prst="lgCheck">
            <a:fgClr>
              <a:srgbClr val="FFFFFF"/>
            </a:fgClr>
            <a:bgClr>
              <a:srgbClr val="4D4D4D"/>
            </a:bgClr>
          </a:pattFill>
          <a:ln xmlns:a="http://schemas.openxmlformats.org/drawingml/2006/main" w="3175">
            <a:solidFill>
              <a:srgbClr val="000000"/>
            </a:solidFill>
          </a:ln>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grpSp>
  </cdr:relSizeAnchor>
  <cdr:relSizeAnchor xmlns:cdr="http://schemas.openxmlformats.org/drawingml/2006/chartDrawing">
    <cdr:from>
      <cdr:x>0.00534</cdr:x>
      <cdr:y>0</cdr:y>
    </cdr:from>
    <cdr:to>
      <cdr:x>0.99893</cdr:x>
      <cdr:y>0.11476</cdr:y>
    </cdr:to>
    <cdr:sp macro="" textlink="ChartData!$J$63">
      <cdr:nvSpPr>
        <cdr:cNvPr id="10" name="TextBox 9">
          <a:extLst xmlns:a="http://schemas.openxmlformats.org/drawingml/2006/main">
            <a:ext uri="{FF2B5EF4-FFF2-40B4-BE49-F238E27FC236}">
              <a16:creationId xmlns:a16="http://schemas.microsoft.com/office/drawing/2014/main" id="{187247C9-4E46-417F-B233-6E174F203D34}"/>
            </a:ext>
          </a:extLst>
        </cdr:cNvPr>
        <cdr:cNvSpPr txBox="1"/>
      </cdr:nvSpPr>
      <cdr:spPr>
        <a:xfrm xmlns:a="http://schemas.openxmlformats.org/drawingml/2006/main">
          <a:off x="31118" y="0"/>
          <a:ext cx="5790042" cy="60961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FDFE50B-A60B-4D48-84B0-96A3E6DD123B}" type="TxLink">
            <a:rPr lang="en-US" sz="1350" b="1" i="0" u="none" strike="noStrike">
              <a:solidFill>
                <a:srgbClr val="000000"/>
              </a:solidFill>
              <a:latin typeface="Arial"/>
              <a:cs typeface="Arial"/>
            </a:rPr>
            <a:pPr/>
            <a:t>Figure 2.2  Number of transactions, by transaction type and quarter the transaction was effective</a:t>
          </a:fld>
          <a:endParaRPr lang="en-US" sz="1350"/>
        </a:p>
      </cdr:txBody>
    </cdr:sp>
  </cdr:relSizeAnchor>
  <cdr:relSizeAnchor xmlns:cdr="http://schemas.openxmlformats.org/drawingml/2006/chartDrawing">
    <cdr:from>
      <cdr:x>0.54683</cdr:x>
      <cdr:y>0.125</cdr:y>
    </cdr:from>
    <cdr:to>
      <cdr:x>0.97043</cdr:x>
      <cdr:y>0.19601</cdr:y>
    </cdr:to>
    <cdr:sp macro="" textlink="ChartData!$K$69">
      <cdr:nvSpPr>
        <cdr:cNvPr id="11" name="TextBox 10">
          <a:extLst xmlns:a="http://schemas.openxmlformats.org/drawingml/2006/main">
            <a:ext uri="{FF2B5EF4-FFF2-40B4-BE49-F238E27FC236}">
              <a16:creationId xmlns:a16="http://schemas.microsoft.com/office/drawing/2014/main" id="{F54D66A2-B64D-4E10-9FAB-93500D5B67E2}"/>
            </a:ext>
          </a:extLst>
        </cdr:cNvPr>
        <cdr:cNvSpPr txBox="1"/>
      </cdr:nvSpPr>
      <cdr:spPr>
        <a:xfrm xmlns:a="http://schemas.openxmlformats.org/drawingml/2006/main">
          <a:off x="2936558" y="664012"/>
          <a:ext cx="2274841" cy="37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16F9C88F-A2B0-401C-A13D-93726980C0F3}" type="TxLink">
            <a:rPr lang="en-US" sz="1000" b="0" i="0" u="none" strike="noStrike">
              <a:solidFill>
                <a:srgbClr val="000000"/>
              </a:solidFill>
              <a:latin typeface="Arial"/>
              <a:cs typeface="Arial"/>
            </a:rPr>
            <a:pPr/>
            <a:t>of which: higher rates residential (r) </a:t>
          </a:fld>
          <a:endParaRPr lang="en-US" sz="1100"/>
        </a:p>
      </cdr:txBody>
    </cdr:sp>
  </cdr:relSizeAnchor>
  <cdr:relSizeAnchor xmlns:cdr="http://schemas.openxmlformats.org/drawingml/2006/chartDrawing">
    <cdr:from>
      <cdr:x>0.00356</cdr:x>
      <cdr:y>0.12204</cdr:y>
    </cdr:from>
    <cdr:to>
      <cdr:x>0.20655</cdr:x>
      <cdr:y>0.2034</cdr:y>
    </cdr:to>
    <cdr:sp macro="" textlink="ChartData!$K$67">
      <cdr:nvSpPr>
        <cdr:cNvPr id="12" name="TextBox 11">
          <a:extLst xmlns:a="http://schemas.openxmlformats.org/drawingml/2006/main">
            <a:ext uri="{FF2B5EF4-FFF2-40B4-BE49-F238E27FC236}">
              <a16:creationId xmlns:a16="http://schemas.microsoft.com/office/drawing/2014/main" id="{960C877F-642C-494E-BCFD-AE71A65BABD8}"/>
            </a:ext>
          </a:extLst>
        </cdr:cNvPr>
        <cdr:cNvSpPr txBox="1"/>
      </cdr:nvSpPr>
      <cdr:spPr>
        <a:xfrm xmlns:a="http://schemas.openxmlformats.org/drawingml/2006/main">
          <a:off x="19525" y="628650"/>
          <a:ext cx="1113297" cy="419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DD94858-86A4-41DA-BBD8-1DFCB8C47E7E}" type="TxLink">
            <a:rPr lang="en-US" sz="1000" b="1" i="0" u="none" strike="noStrike">
              <a:solidFill>
                <a:sysClr val="windowText" lastClr="000000"/>
              </a:solidFill>
              <a:latin typeface="Arial"/>
              <a:cs typeface="Arial"/>
            </a:rPr>
            <a:pPr/>
            <a:t>Number of transactions</a:t>
          </a:fld>
          <a:endParaRPr lang="en-US" sz="1100" b="1">
            <a:solidFill>
              <a:sysClr val="windowText" lastClr="000000"/>
            </a:solidFill>
          </a:endParaRPr>
        </a:p>
      </cdr:txBody>
    </cdr:sp>
  </cdr:relSizeAnchor>
  <cdr:relSizeAnchor xmlns:cdr="http://schemas.openxmlformats.org/drawingml/2006/chartDrawing">
    <cdr:from>
      <cdr:x>0.00348</cdr:x>
      <cdr:y>0.82056</cdr:y>
    </cdr:from>
    <cdr:to>
      <cdr:x>1</cdr:x>
      <cdr:y>0.90637</cdr:y>
    </cdr:to>
    <cdr:sp macro="" textlink="ChartData!$J$103">
      <cdr:nvSpPr>
        <cdr:cNvPr id="13" name="TextBox 12">
          <a:extLst xmlns:a="http://schemas.openxmlformats.org/drawingml/2006/main">
            <a:ext uri="{FF2B5EF4-FFF2-40B4-BE49-F238E27FC236}">
              <a16:creationId xmlns:a16="http://schemas.microsoft.com/office/drawing/2014/main" id="{FC418177-1A75-455B-AE2D-C8070EB6E871}"/>
            </a:ext>
          </a:extLst>
        </cdr:cNvPr>
        <cdr:cNvSpPr txBox="1"/>
      </cdr:nvSpPr>
      <cdr:spPr>
        <a:xfrm xmlns:a="http://schemas.openxmlformats.org/drawingml/2006/main">
          <a:off x="18821" y="4440960"/>
          <a:ext cx="5389474" cy="4644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E65C8D6-70C9-4152-A76E-CF663F6E57F0}"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p>
      </cdr:txBody>
    </cdr:sp>
  </cdr:relSizeAnchor>
  <cdr:relSizeAnchor xmlns:cdr="http://schemas.openxmlformats.org/drawingml/2006/chartDrawing">
    <cdr:from>
      <cdr:x>0.00174</cdr:x>
      <cdr:y>0.8976</cdr:y>
    </cdr:from>
    <cdr:to>
      <cdr:x>0.99652</cdr:x>
      <cdr:y>0.95029</cdr:y>
    </cdr:to>
    <cdr:sp macro="" textlink="ChartData!$J$104">
      <cdr:nvSpPr>
        <cdr:cNvPr id="14" name="TextBox 13">
          <a:extLst xmlns:a="http://schemas.openxmlformats.org/drawingml/2006/main">
            <a:ext uri="{FF2B5EF4-FFF2-40B4-BE49-F238E27FC236}">
              <a16:creationId xmlns:a16="http://schemas.microsoft.com/office/drawing/2014/main" id="{19F44D6F-3A8D-44B0-AB2D-3447E3D3C79E}"/>
            </a:ext>
          </a:extLst>
        </cdr:cNvPr>
        <cdr:cNvSpPr txBox="1"/>
      </cdr:nvSpPr>
      <cdr:spPr>
        <a:xfrm xmlns:a="http://schemas.openxmlformats.org/drawingml/2006/main">
          <a:off x="9410" y="4857908"/>
          <a:ext cx="5380064" cy="285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11E0710-1178-48A5-B64D-4AC5F69F5250}" type="TxLink">
            <a:rPr lang="en-US" sz="1000" b="0" i="0" u="none" strike="noStrike">
              <a:solidFill>
                <a:srgbClr val="000000"/>
              </a:solidFill>
              <a:latin typeface="Arial"/>
              <a:cs typeface="Arial"/>
            </a:rPr>
            <a:pPr/>
            <a:t>(p) The value is provisional and will be revised in a future publication.</a:t>
          </a:fld>
          <a:endParaRPr lang="en-US" sz="1100"/>
        </a:p>
      </cdr:txBody>
    </cdr:sp>
  </cdr:relSizeAnchor>
  <cdr:relSizeAnchor xmlns:cdr="http://schemas.openxmlformats.org/drawingml/2006/chartDrawing">
    <cdr:from>
      <cdr:x>0.00174</cdr:x>
      <cdr:y>0.94753</cdr:y>
    </cdr:from>
    <cdr:to>
      <cdr:x>0.99826</cdr:x>
      <cdr:y>1</cdr:y>
    </cdr:to>
    <cdr:sp macro="" textlink="ChartData!$J$105">
      <cdr:nvSpPr>
        <cdr:cNvPr id="15" name="TextBox 14">
          <a:extLst xmlns:a="http://schemas.openxmlformats.org/drawingml/2006/main">
            <a:ext uri="{FF2B5EF4-FFF2-40B4-BE49-F238E27FC236}">
              <a16:creationId xmlns:a16="http://schemas.microsoft.com/office/drawing/2014/main" id="{E0948122-6092-40E7-A3D4-5C8ACC89218B}"/>
            </a:ext>
          </a:extLst>
        </cdr:cNvPr>
        <cdr:cNvSpPr txBox="1"/>
      </cdr:nvSpPr>
      <cdr:spPr>
        <a:xfrm xmlns:a="http://schemas.openxmlformats.org/drawingml/2006/main">
          <a:off x="9525" y="5160647"/>
          <a:ext cx="5457825" cy="2857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284A0C3-325C-42FF-9F2B-E6B4BB2F4E08}" type="TxLink">
            <a:rPr lang="en-US" sz="1000" b="0" i="0" u="none" strike="noStrike">
              <a:solidFill>
                <a:srgbClr val="000000"/>
              </a:solidFill>
              <a:latin typeface="Arial"/>
              <a:cs typeface="Arial"/>
            </a:rPr>
            <a:pPr/>
            <a:t>(r) The value has been revised in this publication.</a:t>
          </a:fld>
          <a:endParaRPr lang="en-US" sz="1100"/>
        </a:p>
      </cdr:txBody>
    </cdr:sp>
  </cdr:relSizeAnchor>
  <cdr:relSizeAnchor xmlns:cdr="http://schemas.openxmlformats.org/drawingml/2006/chartDrawing">
    <cdr:from>
      <cdr:x>0.40656</cdr:x>
      <cdr:y>0.75816</cdr:y>
    </cdr:from>
    <cdr:to>
      <cdr:x>0.83439</cdr:x>
      <cdr:y>0.81325</cdr:y>
    </cdr:to>
    <cdr:sp macro="" textlink="ChartData!$K$66">
      <cdr:nvSpPr>
        <cdr:cNvPr id="16" name="TextBox 15">
          <a:extLst xmlns:a="http://schemas.openxmlformats.org/drawingml/2006/main">
            <a:ext uri="{FF2B5EF4-FFF2-40B4-BE49-F238E27FC236}">
              <a16:creationId xmlns:a16="http://schemas.microsoft.com/office/drawing/2014/main" id="{6242820E-51BF-4F93-B62F-28A0ADD112B7}"/>
            </a:ext>
          </a:extLst>
        </cdr:cNvPr>
        <cdr:cNvSpPr txBox="1"/>
      </cdr:nvSpPr>
      <cdr:spPr>
        <a:xfrm xmlns:a="http://schemas.openxmlformats.org/drawingml/2006/main">
          <a:off x="2198808" y="4103248"/>
          <a:ext cx="2313831" cy="2981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47EBBEC-F97D-44B9-A49B-4E6FEB77B616}" type="TxLink">
            <a:rPr lang="en-US" sz="1000" b="1" i="0" u="none" strike="noStrike">
              <a:solidFill>
                <a:srgbClr val="000000"/>
              </a:solidFill>
              <a:latin typeface="Arial"/>
              <a:cs typeface="Arial"/>
            </a:rPr>
            <a:pPr/>
            <a:t>Transaction type</a:t>
          </a:fld>
          <a:endParaRPr lang="en-US" sz="1100" b="1"/>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0</xdr:col>
      <xdr:colOff>30481</xdr:colOff>
      <xdr:row>649</xdr:row>
      <xdr:rowOff>3810</xdr:rowOff>
    </xdr:from>
    <xdr:to>
      <xdr:col>8</xdr:col>
      <xdr:colOff>172291</xdr:colOff>
      <xdr:row>672</xdr:row>
      <xdr:rowOff>115253</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38101</xdr:colOff>
      <xdr:row>407</xdr:row>
      <xdr:rowOff>76623</xdr:rowOff>
    </xdr:from>
    <xdr:to>
      <xdr:col>8</xdr:col>
      <xdr:colOff>97149</xdr:colOff>
      <xdr:row>432</xdr:row>
      <xdr:rowOff>152400</xdr:rowOff>
    </xdr:to>
    <xdr:graphicFrame macro="">
      <xdr:nvGraphicFramePr>
        <xdr:cNvPr id="3" name="Chart 1">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38100</xdr:colOff>
      <xdr:row>497</xdr:row>
      <xdr:rowOff>139064</xdr:rowOff>
    </xdr:from>
    <xdr:ext cx="5367338" cy="5133975"/>
    <xdr:graphicFrame macro="">
      <xdr:nvGraphicFramePr>
        <xdr:cNvPr id="4" name="Chart 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0</xdr:col>
      <xdr:colOff>39052</xdr:colOff>
      <xdr:row>260</xdr:row>
      <xdr:rowOff>28575</xdr:rowOff>
    </xdr:from>
    <xdr:ext cx="5461636" cy="5755005"/>
    <xdr:graphicFrame macro="">
      <xdr:nvGraphicFramePr>
        <xdr:cNvPr id="5" name="Chart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0</xdr:col>
      <xdr:colOff>34291</xdr:colOff>
      <xdr:row>323</xdr:row>
      <xdr:rowOff>3810</xdr:rowOff>
    </xdr:from>
    <xdr:to>
      <xdr:col>8</xdr:col>
      <xdr:colOff>114300</xdr:colOff>
      <xdr:row>345</xdr:row>
      <xdr:rowOff>57038</xdr:rowOff>
    </xdr:to>
    <xdr:graphicFrame macro="">
      <xdr:nvGraphicFramePr>
        <xdr:cNvPr id="6" name="Chart 1">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oneCellAnchor>
    <xdr:from>
      <xdr:col>0</xdr:col>
      <xdr:colOff>41909</xdr:colOff>
      <xdr:row>232</xdr:row>
      <xdr:rowOff>112395</xdr:rowOff>
    </xdr:from>
    <xdr:ext cx="5473065" cy="4756785"/>
    <xdr:graphicFrame macro="">
      <xdr:nvGraphicFramePr>
        <xdr:cNvPr id="7" name="Chart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0</xdr:col>
      <xdr:colOff>38100</xdr:colOff>
      <xdr:row>529</xdr:row>
      <xdr:rowOff>1482</xdr:rowOff>
    </xdr:from>
    <xdr:ext cx="5391150" cy="5200650"/>
    <xdr:graphicFrame macro="">
      <xdr:nvGraphicFramePr>
        <xdr:cNvPr id="8" name="Chart 1">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0</xdr:col>
      <xdr:colOff>41910</xdr:colOff>
      <xdr:row>562</xdr:row>
      <xdr:rowOff>5714</xdr:rowOff>
    </xdr:from>
    <xdr:ext cx="5463540" cy="4490085"/>
    <xdr:graphicFrame macro="">
      <xdr:nvGraphicFramePr>
        <xdr:cNvPr id="9" name="Chart 1">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0</xdr:col>
      <xdr:colOff>37677</xdr:colOff>
      <xdr:row>590</xdr:row>
      <xdr:rowOff>141817</xdr:rowOff>
    </xdr:from>
    <xdr:ext cx="5463540" cy="4893945"/>
    <xdr:graphicFrame macro="">
      <xdr:nvGraphicFramePr>
        <xdr:cNvPr id="10" name="Chart 1">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0</xdr:col>
      <xdr:colOff>64770</xdr:colOff>
      <xdr:row>377</xdr:row>
      <xdr:rowOff>10476</xdr:rowOff>
    </xdr:from>
    <xdr:ext cx="5448300" cy="5137785"/>
    <xdr:graphicFrame macro="">
      <xdr:nvGraphicFramePr>
        <xdr:cNvPr id="11" name="Chart 1">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twoCellAnchor editAs="oneCell">
    <xdr:from>
      <xdr:col>0</xdr:col>
      <xdr:colOff>34291</xdr:colOff>
      <xdr:row>346</xdr:row>
      <xdr:rowOff>32382</xdr:rowOff>
    </xdr:from>
    <xdr:to>
      <xdr:col>8</xdr:col>
      <xdr:colOff>170610</xdr:colOff>
      <xdr:row>375</xdr:row>
      <xdr:rowOff>129650</xdr:rowOff>
    </xdr:to>
    <xdr:graphicFrame macro="">
      <xdr:nvGraphicFramePr>
        <xdr:cNvPr id="12" name="Chart 1">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oneCellAnchor>
    <xdr:from>
      <xdr:col>0</xdr:col>
      <xdr:colOff>28364</xdr:colOff>
      <xdr:row>2</xdr:row>
      <xdr:rowOff>0</xdr:rowOff>
    </xdr:from>
    <xdr:ext cx="5471160" cy="4213860"/>
    <xdr:graphicFrame macro="">
      <xdr:nvGraphicFramePr>
        <xdr:cNvPr id="13" name="Chart 12">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oneCellAnchor>
    <xdr:from>
      <xdr:col>0</xdr:col>
      <xdr:colOff>34290</xdr:colOff>
      <xdr:row>466</xdr:row>
      <xdr:rowOff>120014</xdr:rowOff>
    </xdr:from>
    <xdr:ext cx="5418773" cy="5015865"/>
    <xdr:graphicFrame macro="">
      <xdr:nvGraphicFramePr>
        <xdr:cNvPr id="14" name="Chart 1">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oneCellAnchor>
  <xdr:oneCellAnchor>
    <xdr:from>
      <xdr:col>0</xdr:col>
      <xdr:colOff>38100</xdr:colOff>
      <xdr:row>435</xdr:row>
      <xdr:rowOff>0</xdr:rowOff>
    </xdr:from>
    <xdr:ext cx="5395913" cy="5151120"/>
    <xdr:graphicFrame macro="">
      <xdr:nvGraphicFramePr>
        <xdr:cNvPr id="15" name="Chart 1">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oneCellAnchor>
  <xdr:oneCellAnchor>
    <xdr:from>
      <xdr:col>0</xdr:col>
      <xdr:colOff>43816</xdr:colOff>
      <xdr:row>622</xdr:row>
      <xdr:rowOff>0</xdr:rowOff>
    </xdr:from>
    <xdr:ext cx="5375910" cy="4210050"/>
    <xdr:graphicFrame macro="">
      <xdr:nvGraphicFramePr>
        <xdr:cNvPr id="16" name="Chart 1">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oneCellAnchor>
  <xdr:oneCellAnchor>
    <xdr:from>
      <xdr:col>0</xdr:col>
      <xdr:colOff>38523</xdr:colOff>
      <xdr:row>293</xdr:row>
      <xdr:rowOff>144145</xdr:rowOff>
    </xdr:from>
    <xdr:ext cx="5532120" cy="4743450"/>
    <xdr:graphicFrame macro="">
      <xdr:nvGraphicFramePr>
        <xdr:cNvPr id="17" name="Chart 16">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oneCellAnchor>
  <xdr:twoCellAnchor editAs="oneCell">
    <xdr:from>
      <xdr:col>0</xdr:col>
      <xdr:colOff>29422</xdr:colOff>
      <xdr:row>62</xdr:row>
      <xdr:rowOff>20743</xdr:rowOff>
    </xdr:from>
    <xdr:to>
      <xdr:col>8</xdr:col>
      <xdr:colOff>114300</xdr:colOff>
      <xdr:row>94</xdr:row>
      <xdr:rowOff>21907</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oneCell">
    <xdr:from>
      <xdr:col>0</xdr:col>
      <xdr:colOff>38100</xdr:colOff>
      <xdr:row>107</xdr:row>
      <xdr:rowOff>11640</xdr:rowOff>
    </xdr:from>
    <xdr:to>
      <xdr:col>8</xdr:col>
      <xdr:colOff>98008</xdr:colOff>
      <xdr:row>140</xdr:row>
      <xdr:rowOff>132298</xdr:rowOff>
    </xdr:to>
    <xdr:graphicFrame macro="">
      <xdr:nvGraphicFramePr>
        <xdr:cNvPr id="19" name="Chart 18">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0</xdr:col>
      <xdr:colOff>38100</xdr:colOff>
      <xdr:row>153</xdr:row>
      <xdr:rowOff>141923</xdr:rowOff>
    </xdr:from>
    <xdr:to>
      <xdr:col>8</xdr:col>
      <xdr:colOff>134191</xdr:colOff>
      <xdr:row>193</xdr:row>
      <xdr:rowOff>1</xdr:rowOff>
    </xdr:to>
    <xdr:graphicFrame macro="">
      <xdr:nvGraphicFramePr>
        <xdr:cNvPr id="20" name="Chart 19">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0</xdr:col>
      <xdr:colOff>38100</xdr:colOff>
      <xdr:row>675</xdr:row>
      <xdr:rowOff>0</xdr:rowOff>
    </xdr:from>
    <xdr:to>
      <xdr:col>8</xdr:col>
      <xdr:colOff>131451</xdr:colOff>
      <xdr:row>695</xdr:row>
      <xdr:rowOff>133350</xdr:rowOff>
    </xdr:to>
    <xdr:graphicFrame macro="">
      <xdr:nvGraphicFramePr>
        <xdr:cNvPr id="21" name="Chart 1">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0</xdr:col>
      <xdr:colOff>41910</xdr:colOff>
      <xdr:row>700</xdr:row>
      <xdr:rowOff>1</xdr:rowOff>
    </xdr:from>
    <xdr:to>
      <xdr:col>8</xdr:col>
      <xdr:colOff>131233</xdr:colOff>
      <xdr:row>723</xdr:row>
      <xdr:rowOff>951</xdr:rowOff>
    </xdr:to>
    <xdr:graphicFrame macro="">
      <xdr:nvGraphicFramePr>
        <xdr:cNvPr id="22" name="Chart 1">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oneCellAnchor>
    <xdr:from>
      <xdr:col>0</xdr:col>
      <xdr:colOff>47729</xdr:colOff>
      <xdr:row>203</xdr:row>
      <xdr:rowOff>112395</xdr:rowOff>
    </xdr:from>
    <xdr:ext cx="5473065" cy="4970145"/>
    <xdr:graphicFrame macro="">
      <xdr:nvGraphicFramePr>
        <xdr:cNvPr id="23" name="Chart 22">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oneCellAnchor>
</xdr:wsDr>
</file>

<file path=xl/drawings/drawing20.xml><?xml version="1.0" encoding="utf-8"?>
<c:userShapes xmlns:c="http://schemas.openxmlformats.org/drawingml/2006/chart">
  <cdr:relSizeAnchor xmlns:cdr="http://schemas.openxmlformats.org/drawingml/2006/chartDrawing">
    <cdr:from>
      <cdr:x>0.00591</cdr:x>
      <cdr:y>0.00251</cdr:y>
    </cdr:from>
    <cdr:to>
      <cdr:x>0.99896</cdr:x>
      <cdr:y>0.12069</cdr:y>
    </cdr:to>
    <cdr:sp macro="" textlink="ChartData!$J$75">
      <cdr:nvSpPr>
        <cdr:cNvPr id="2" name="TextBox 1">
          <a:extLst xmlns:a="http://schemas.openxmlformats.org/drawingml/2006/main">
            <a:ext uri="{FF2B5EF4-FFF2-40B4-BE49-F238E27FC236}">
              <a16:creationId xmlns:a16="http://schemas.microsoft.com/office/drawing/2014/main" id="{9680519B-B046-49AE-9795-3ACAF8DC6724}"/>
            </a:ext>
          </a:extLst>
        </cdr:cNvPr>
        <cdr:cNvSpPr txBox="1"/>
      </cdr:nvSpPr>
      <cdr:spPr>
        <a:xfrm xmlns:a="http://schemas.openxmlformats.org/drawingml/2006/main">
          <a:off x="32384" y="9525"/>
          <a:ext cx="5438775"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702AB7-9D32-40B6-B0F6-0DA66880889F}" type="TxLink">
            <a:rPr lang="en-US" sz="1350" b="1" i="0" u="none" strike="noStrike">
              <a:solidFill>
                <a:sysClr val="windowText" lastClr="000000"/>
              </a:solidFill>
              <a:latin typeface="Arial"/>
              <a:cs typeface="Arial"/>
            </a:rPr>
            <a:pPr/>
            <a:t> </a:t>
          </a:fld>
          <a:endParaRPr lang="en-US" sz="1350">
            <a:solidFill>
              <a:sysClr val="windowText" lastClr="000000"/>
            </a:solidFill>
          </a:endParaRPr>
        </a:p>
      </cdr:txBody>
    </cdr:sp>
  </cdr:relSizeAnchor>
  <cdr:relSizeAnchor xmlns:cdr="http://schemas.openxmlformats.org/drawingml/2006/chartDrawing">
    <cdr:from>
      <cdr:x>0</cdr:x>
      <cdr:y>0.10218</cdr:y>
    </cdr:from>
    <cdr:to>
      <cdr:x>0.25763</cdr:x>
      <cdr:y>0.19835</cdr:y>
    </cdr:to>
    <cdr:sp macro="" textlink="ChartData!$K$112">
      <cdr:nvSpPr>
        <cdr:cNvPr id="3" name="TextBox 2">
          <a:extLst xmlns:a="http://schemas.openxmlformats.org/drawingml/2006/main">
            <a:ext uri="{FF2B5EF4-FFF2-40B4-BE49-F238E27FC236}">
              <a16:creationId xmlns:a16="http://schemas.microsoft.com/office/drawing/2014/main" id="{88DE5D24-082E-47BB-B7DD-19B7128DE85C}"/>
            </a:ext>
          </a:extLst>
        </cdr:cNvPr>
        <cdr:cNvSpPr txBox="1"/>
      </cdr:nvSpPr>
      <cdr:spPr>
        <a:xfrm xmlns:a="http://schemas.openxmlformats.org/drawingml/2006/main">
          <a:off x="0" y="565463"/>
          <a:ext cx="1388922" cy="532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10E6D942-A809-4217-9B2D-3841E0021F5B}" type="TxLink">
            <a:rPr lang="en-US" sz="1000" b="1" i="0" u="none" strike="noStrike">
              <a:solidFill>
                <a:srgbClr val="000000"/>
              </a:solidFill>
              <a:latin typeface="Arial"/>
              <a:cs typeface="Arial"/>
            </a:rPr>
            <a:pPr algn="l"/>
            <a:t>Tax due 
(£ millions)</a:t>
          </a:fld>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0.80802</cdr:y>
    </cdr:from>
    <cdr:to>
      <cdr:x>0.99652</cdr:x>
      <cdr:y>0.89545</cdr:y>
    </cdr:to>
    <cdr:sp macro="" textlink="ChartData!$J$113">
      <cdr:nvSpPr>
        <cdr:cNvPr id="4" name="TextBox 3">
          <a:extLst xmlns:a="http://schemas.openxmlformats.org/drawingml/2006/main">
            <a:ext uri="{FF2B5EF4-FFF2-40B4-BE49-F238E27FC236}">
              <a16:creationId xmlns:a16="http://schemas.microsoft.com/office/drawing/2014/main" id="{6D63D157-BADC-491F-B8D3-08265CB7BA48}"/>
            </a:ext>
          </a:extLst>
        </cdr:cNvPr>
        <cdr:cNvSpPr txBox="1"/>
      </cdr:nvSpPr>
      <cdr:spPr>
        <a:xfrm xmlns:a="http://schemas.openxmlformats.org/drawingml/2006/main">
          <a:off x="0" y="3986740"/>
          <a:ext cx="5296454" cy="4313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D9242A7-49C7-48D0-80EC-2A016E7736A0}"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0.39164</cdr:x>
      <cdr:y>0.69992</cdr:y>
    </cdr:from>
    <cdr:to>
      <cdr:x>0.79687</cdr:x>
      <cdr:y>0.75004</cdr:y>
    </cdr:to>
    <cdr:sp macro="" textlink="ChartData!$K$111">
      <cdr:nvSpPr>
        <cdr:cNvPr id="5" name="TextBox 4">
          <a:extLst xmlns:a="http://schemas.openxmlformats.org/drawingml/2006/main">
            <a:ext uri="{FF2B5EF4-FFF2-40B4-BE49-F238E27FC236}">
              <a16:creationId xmlns:a16="http://schemas.microsoft.com/office/drawing/2014/main" id="{44C62B7C-03D0-425F-AD69-BA4307822270}"/>
            </a:ext>
          </a:extLst>
        </cdr:cNvPr>
        <cdr:cNvSpPr txBox="1"/>
      </cdr:nvSpPr>
      <cdr:spPr>
        <a:xfrm xmlns:a="http://schemas.openxmlformats.org/drawingml/2006/main">
          <a:off x="2111365" y="3873385"/>
          <a:ext cx="2184656" cy="27736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8C55670-8C11-4BD9-8CD8-A35125BD79DC}" type="TxLink">
            <a:rPr lang="en-US" sz="1000" b="1" i="0" u="none" strike="noStrike">
              <a:solidFill>
                <a:srgbClr val="000000"/>
              </a:solidFill>
              <a:latin typeface="Arial"/>
              <a:cs typeface="Arial"/>
            </a:rPr>
            <a:pPr/>
            <a:t>Transaction type</a:t>
          </a:fld>
          <a:endParaRPr lang="en-US" sz="1100" b="1">
            <a:solidFill>
              <a:srgbClr val="FF0000"/>
            </a:solidFill>
          </a:endParaRPr>
        </a:p>
      </cdr:txBody>
    </cdr:sp>
  </cdr:relSizeAnchor>
  <cdr:relSizeAnchor xmlns:cdr="http://schemas.openxmlformats.org/drawingml/2006/chartDrawing">
    <cdr:from>
      <cdr:x>0</cdr:x>
      <cdr:y>0.94816</cdr:y>
    </cdr:from>
    <cdr:to>
      <cdr:x>0.9882</cdr:x>
      <cdr:y>0.98768</cdr:y>
    </cdr:to>
    <cdr:sp macro="" textlink="ChartData!$J$115">
      <cdr:nvSpPr>
        <cdr:cNvPr id="7" name="TextBox 6">
          <a:extLst xmlns:a="http://schemas.openxmlformats.org/drawingml/2006/main">
            <a:ext uri="{FF2B5EF4-FFF2-40B4-BE49-F238E27FC236}">
              <a16:creationId xmlns:a16="http://schemas.microsoft.com/office/drawing/2014/main" id="{D47C3588-690E-4B7F-99D9-540CD8AD6F68}"/>
            </a:ext>
          </a:extLst>
        </cdr:cNvPr>
        <cdr:cNvSpPr txBox="1"/>
      </cdr:nvSpPr>
      <cdr:spPr>
        <a:xfrm xmlns:a="http://schemas.openxmlformats.org/drawingml/2006/main">
          <a:off x="0" y="4398209"/>
          <a:ext cx="5252233" cy="18331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7571229-7144-4192-A783-D295E079D584}"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0.47849</cdr:x>
      <cdr:y>0.12241</cdr:y>
    </cdr:from>
    <cdr:to>
      <cdr:x>0.58781</cdr:x>
      <cdr:y>0.16805</cdr:y>
    </cdr:to>
    <cdr:sp macro="" textlink="">
      <cdr:nvSpPr>
        <cdr:cNvPr id="9" name="TextBox 8">
          <a:extLst xmlns:a="http://schemas.openxmlformats.org/drawingml/2006/main">
            <a:ext uri="{FF2B5EF4-FFF2-40B4-BE49-F238E27FC236}">
              <a16:creationId xmlns:a16="http://schemas.microsoft.com/office/drawing/2014/main" id="{5E9E22D3-A385-47DA-9631-4AC7A2BDE6EB}"/>
            </a:ext>
          </a:extLst>
        </cdr:cNvPr>
        <cdr:cNvSpPr txBox="1"/>
      </cdr:nvSpPr>
      <cdr:spPr>
        <a:xfrm xmlns:a="http://schemas.openxmlformats.org/drawingml/2006/main">
          <a:off x="2543174" y="561974"/>
          <a:ext cx="581025"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0.53047</cdr:x>
      <cdr:y>0.12241</cdr:y>
    </cdr:from>
    <cdr:to>
      <cdr:x>0.6129</cdr:x>
      <cdr:y>0.17012</cdr:y>
    </cdr:to>
    <cdr:sp macro="" textlink="">
      <cdr:nvSpPr>
        <cdr:cNvPr id="10" name="TextBox 9">
          <a:extLst xmlns:a="http://schemas.openxmlformats.org/drawingml/2006/main">
            <a:ext uri="{FF2B5EF4-FFF2-40B4-BE49-F238E27FC236}">
              <a16:creationId xmlns:a16="http://schemas.microsoft.com/office/drawing/2014/main" id="{1E124D33-6231-45F3-A88D-A2B612ABDB0D}"/>
            </a:ext>
          </a:extLst>
        </cdr:cNvPr>
        <cdr:cNvSpPr txBox="1"/>
      </cdr:nvSpPr>
      <cdr:spPr>
        <a:xfrm xmlns:a="http://schemas.openxmlformats.org/drawingml/2006/main">
          <a:off x="2819399" y="561974"/>
          <a:ext cx="438150" cy="219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0.53211</cdr:x>
      <cdr:y>0.10404</cdr:y>
    </cdr:from>
    <cdr:to>
      <cdr:x>0.96581</cdr:x>
      <cdr:y>0.20451</cdr:y>
    </cdr:to>
    <cdr:sp macro="" textlink="ChartData!$K$103">
      <cdr:nvSpPr>
        <cdr:cNvPr id="8" name="TextBox 7">
          <a:extLst xmlns:a="http://schemas.openxmlformats.org/drawingml/2006/main">
            <a:ext uri="{FF2B5EF4-FFF2-40B4-BE49-F238E27FC236}">
              <a16:creationId xmlns:a16="http://schemas.microsoft.com/office/drawing/2014/main" id="{DFEA3A82-7C2B-418A-A998-5BB3AA41BB59}"/>
            </a:ext>
          </a:extLst>
        </cdr:cNvPr>
        <cdr:cNvSpPr txBox="1"/>
      </cdr:nvSpPr>
      <cdr:spPr>
        <a:xfrm xmlns:a="http://schemas.openxmlformats.org/drawingml/2006/main">
          <a:off x="3081049" y="574774"/>
          <a:ext cx="2511201" cy="5550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15AB367-A789-4444-8D0E-8BF596738EA5}"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0.87061</cdr:y>
    </cdr:from>
    <cdr:to>
      <cdr:x>0.99652</cdr:x>
      <cdr:y>0.9884</cdr:y>
    </cdr:to>
    <cdr:sp macro="" textlink="ChartData!#REF!">
      <cdr:nvSpPr>
        <cdr:cNvPr id="14" name="TextBox 1">
          <a:extLst xmlns:a="http://schemas.openxmlformats.org/drawingml/2006/main">
            <a:ext uri="{FF2B5EF4-FFF2-40B4-BE49-F238E27FC236}">
              <a16:creationId xmlns:a16="http://schemas.microsoft.com/office/drawing/2014/main" id="{AF7F2327-E922-43E6-93E8-B8654776757A}"/>
            </a:ext>
          </a:extLst>
        </cdr:cNvPr>
        <cdr:cNvSpPr txBox="1"/>
      </cdr:nvSpPr>
      <cdr:spPr>
        <a:xfrm xmlns:a="http://schemas.openxmlformats.org/drawingml/2006/main">
          <a:off x="0" y="4718475"/>
          <a:ext cx="5296454" cy="63840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9B510485-D9CC-4F86-A771-973180BC4BCB}"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0.87516</cdr:y>
    </cdr:from>
    <cdr:to>
      <cdr:x>0.99652</cdr:x>
      <cdr:y>0.96259</cdr:y>
    </cdr:to>
    <cdr:sp macro="" textlink="ChartData!$J$114">
      <cdr:nvSpPr>
        <cdr:cNvPr id="15" name="TextBox 1">
          <a:extLst xmlns:a="http://schemas.openxmlformats.org/drawingml/2006/main">
            <a:ext uri="{FF2B5EF4-FFF2-40B4-BE49-F238E27FC236}">
              <a16:creationId xmlns:a16="http://schemas.microsoft.com/office/drawing/2014/main" id="{2682643C-A163-4BAE-8E29-7871F5F57210}"/>
            </a:ext>
          </a:extLst>
        </cdr:cNvPr>
        <cdr:cNvSpPr txBox="1"/>
      </cdr:nvSpPr>
      <cdr:spPr>
        <a:xfrm xmlns:a="http://schemas.openxmlformats.org/drawingml/2006/main">
          <a:off x="0" y="4318000"/>
          <a:ext cx="5296454" cy="431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001FEA4-2148-471C-A886-8468C9F2729D}"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0.00175</cdr:x>
      <cdr:y>0.00204</cdr:y>
    </cdr:from>
    <cdr:to>
      <cdr:x>1</cdr:x>
      <cdr:y>0.12016</cdr:y>
    </cdr:to>
    <cdr:sp macro="" textlink="ChartData!$J$108">
      <cdr:nvSpPr>
        <cdr:cNvPr id="13" name="TextBox 12">
          <a:extLst xmlns:a="http://schemas.openxmlformats.org/drawingml/2006/main">
            <a:ext uri="{FF2B5EF4-FFF2-40B4-BE49-F238E27FC236}">
              <a16:creationId xmlns:a16="http://schemas.microsoft.com/office/drawing/2014/main" id="{050B4DDA-FD5E-4B72-9364-0F4CC6DDD2DA}"/>
            </a:ext>
          </a:extLst>
        </cdr:cNvPr>
        <cdr:cNvSpPr txBox="1"/>
      </cdr:nvSpPr>
      <cdr:spPr>
        <a:xfrm xmlns:a="http://schemas.openxmlformats.org/drawingml/2006/main">
          <a:off x="9526" y="9524"/>
          <a:ext cx="5429250" cy="552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91935ED-E7DC-4F57-9ACA-40FD09223758}" type="TxLink">
            <a:rPr lang="en-US" sz="1350" b="1" i="0" u="none" strike="noStrike">
              <a:solidFill>
                <a:srgbClr val="000000"/>
              </a:solidFill>
              <a:latin typeface="Arial"/>
              <a:cs typeface="Arial"/>
            </a:rPr>
            <a:pPr/>
            <a:t>Figure 2.3  Tax due on transactions, by transaction type and quarter the transaction was effective ¹ </a:t>
          </a:fld>
          <a:endParaRPr lang="en-US" sz="1350"/>
        </a:p>
      </cdr:txBody>
    </cdr:sp>
  </cdr:relSizeAnchor>
  <cdr:relSizeAnchor xmlns:cdr="http://schemas.openxmlformats.org/drawingml/2006/chartDrawing">
    <cdr:from>
      <cdr:x>0.43479</cdr:x>
      <cdr:y>0.11401</cdr:y>
    </cdr:from>
    <cdr:to>
      <cdr:x>0.5035</cdr:x>
      <cdr:y>0.15919</cdr:y>
    </cdr:to>
    <cdr:sp macro="" textlink="">
      <cdr:nvSpPr>
        <cdr:cNvPr id="11" name="TextBox 10">
          <a:extLst xmlns:a="http://schemas.openxmlformats.org/drawingml/2006/main">
            <a:ext uri="{FF2B5EF4-FFF2-40B4-BE49-F238E27FC236}">
              <a16:creationId xmlns:a16="http://schemas.microsoft.com/office/drawing/2014/main" id="{353C3744-B746-4D95-8C9E-80B6C935DF40}"/>
            </a:ext>
          </a:extLst>
        </cdr:cNvPr>
        <cdr:cNvSpPr txBox="1"/>
      </cdr:nvSpPr>
      <cdr:spPr>
        <a:xfrm xmlns:a="http://schemas.openxmlformats.org/drawingml/2006/main">
          <a:off x="2343999" y="630960"/>
          <a:ext cx="370428" cy="250023"/>
        </a:xfrm>
        <a:prstGeom xmlns:a="http://schemas.openxmlformats.org/drawingml/2006/main" prst="rect">
          <a:avLst/>
        </a:prstGeom>
        <a:pattFill xmlns:a="http://schemas.openxmlformats.org/drawingml/2006/main" prst="lgCheck">
          <a:fgClr>
            <a:srgbClr val="FFFFFF"/>
          </a:fgClr>
          <a:bgClr>
            <a:srgbClr val="4D4D4D"/>
          </a:bgClr>
        </a:pattFill>
        <a:ln xmlns:a="http://schemas.openxmlformats.org/drawingml/2006/main" w="3175">
          <a:solidFill>
            <a:srgbClr val="000000"/>
          </a:solidFill>
        </a:ln>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0.50846</cdr:x>
      <cdr:y>0.10111</cdr:y>
    </cdr:from>
    <cdr:to>
      <cdr:x>0.97606</cdr:x>
      <cdr:y>0.20752</cdr:y>
    </cdr:to>
    <cdr:sp macro="" textlink="ChartData!$K$115">
      <cdr:nvSpPr>
        <cdr:cNvPr id="16" name="TextBox 15">
          <a:extLst xmlns:a="http://schemas.openxmlformats.org/drawingml/2006/main">
            <a:ext uri="{FF2B5EF4-FFF2-40B4-BE49-F238E27FC236}">
              <a16:creationId xmlns:a16="http://schemas.microsoft.com/office/drawing/2014/main" id="{3D5DE6F5-453C-4A27-BDF0-386C799BAE73}"/>
            </a:ext>
          </a:extLst>
        </cdr:cNvPr>
        <cdr:cNvSpPr txBox="1"/>
      </cdr:nvSpPr>
      <cdr:spPr>
        <a:xfrm xmlns:a="http://schemas.openxmlformats.org/drawingml/2006/main">
          <a:off x="2741200" y="559529"/>
          <a:ext cx="2520867" cy="5888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03A65DB-5812-418F-AD87-C806B642FEBE}" type="TxLink">
            <a:rPr lang="en-US" sz="1000" b="0" i="0" u="none" strike="noStrike">
              <a:solidFill>
                <a:srgbClr val="000000"/>
              </a:solidFill>
              <a:latin typeface="Arial"/>
              <a:cs typeface="Arial"/>
            </a:rPr>
            <a:pPr/>
            <a:t>of which: additional revenue from higher rates residential ² (r) </a:t>
          </a:fld>
          <a:endParaRPr lang="en-US" sz="1100"/>
        </a:p>
      </cdr:txBody>
    </cdr:sp>
  </cdr:relSizeAnchor>
  <cdr:relSizeAnchor xmlns:cdr="http://schemas.openxmlformats.org/drawingml/2006/chartDrawing">
    <cdr:from>
      <cdr:x>0</cdr:x>
      <cdr:y>0.72789</cdr:y>
    </cdr:from>
    <cdr:to>
      <cdr:x>0.9993</cdr:x>
      <cdr:y>0.80548</cdr:y>
    </cdr:to>
    <cdr:sp macro="" textlink="ChartData!$J$148">
      <cdr:nvSpPr>
        <cdr:cNvPr id="6" name="TextBox 5">
          <a:extLst xmlns:a="http://schemas.openxmlformats.org/drawingml/2006/main">
            <a:ext uri="{FF2B5EF4-FFF2-40B4-BE49-F238E27FC236}">
              <a16:creationId xmlns:a16="http://schemas.microsoft.com/office/drawing/2014/main" id="{6179B43B-F934-4CFE-957C-D217DD4AA1F4}"/>
            </a:ext>
          </a:extLst>
        </cdr:cNvPr>
        <cdr:cNvSpPr txBox="1"/>
      </cdr:nvSpPr>
      <cdr:spPr>
        <a:xfrm xmlns:a="http://schemas.openxmlformats.org/drawingml/2006/main">
          <a:off x="0" y="4028140"/>
          <a:ext cx="5387376" cy="429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F5249B2-CC7E-41C8-8072-CE00B044A262}"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p>
      </cdr:txBody>
    </cdr:sp>
  </cdr:relSizeAnchor>
  <cdr:relSizeAnchor xmlns:cdr="http://schemas.openxmlformats.org/drawingml/2006/chartDrawing">
    <cdr:from>
      <cdr:x>0</cdr:x>
      <cdr:y>0.92211</cdr:y>
    </cdr:from>
    <cdr:to>
      <cdr:x>0.9951</cdr:x>
      <cdr:y>0.96921</cdr:y>
    </cdr:to>
    <cdr:sp macro="" textlink="ChartData!$J$151">
      <cdr:nvSpPr>
        <cdr:cNvPr id="17" name="TextBox 16">
          <a:extLst xmlns:a="http://schemas.openxmlformats.org/drawingml/2006/main">
            <a:ext uri="{FF2B5EF4-FFF2-40B4-BE49-F238E27FC236}">
              <a16:creationId xmlns:a16="http://schemas.microsoft.com/office/drawing/2014/main" id="{6030AC2A-510F-404C-8498-6C7144EC22BF}"/>
            </a:ext>
          </a:extLst>
        </cdr:cNvPr>
        <cdr:cNvSpPr txBox="1"/>
      </cdr:nvSpPr>
      <cdr:spPr>
        <a:xfrm xmlns:a="http://schemas.openxmlformats.org/drawingml/2006/main">
          <a:off x="0" y="5102961"/>
          <a:ext cx="5364733" cy="2606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4C8099C-DABB-43CC-A190-D4F4E2F85F58}" type="TxLink">
            <a:rPr lang="en-US" sz="1000" b="0" i="0" u="none" strike="noStrike">
              <a:solidFill>
                <a:srgbClr val="000000"/>
              </a:solidFill>
              <a:latin typeface="Arial"/>
              <a:cs typeface="Arial"/>
            </a:rPr>
            <a:pPr/>
            <a:t>(p) The value is provisional and will be revised in a future publication.</a:t>
          </a:fld>
          <a:endParaRPr lang="en-US" sz="1100"/>
        </a:p>
      </cdr:txBody>
    </cdr:sp>
  </cdr:relSizeAnchor>
  <cdr:relSizeAnchor xmlns:cdr="http://schemas.openxmlformats.org/drawingml/2006/chartDrawing">
    <cdr:from>
      <cdr:x>0.0007</cdr:x>
      <cdr:y>0.96121</cdr:y>
    </cdr:from>
    <cdr:to>
      <cdr:x>1</cdr:x>
      <cdr:y>1</cdr:y>
    </cdr:to>
    <cdr:sp macro="" textlink="ChartData!$J$152">
      <cdr:nvSpPr>
        <cdr:cNvPr id="18" name="TextBox 17">
          <a:extLst xmlns:a="http://schemas.openxmlformats.org/drawingml/2006/main">
            <a:ext uri="{FF2B5EF4-FFF2-40B4-BE49-F238E27FC236}">
              <a16:creationId xmlns:a16="http://schemas.microsoft.com/office/drawing/2014/main" id="{BB09A9CE-0372-49FE-BFE8-666363CBA115}"/>
            </a:ext>
          </a:extLst>
        </cdr:cNvPr>
        <cdr:cNvSpPr txBox="1"/>
      </cdr:nvSpPr>
      <cdr:spPr>
        <a:xfrm xmlns:a="http://schemas.openxmlformats.org/drawingml/2006/main">
          <a:off x="15241" y="5297805"/>
          <a:ext cx="5440680" cy="213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90A70B5-134F-4017-B4D4-5277272BE318}" type="TxLink">
            <a:rPr lang="en-US" sz="1000" b="0" i="0" u="none" strike="noStrike">
              <a:solidFill>
                <a:srgbClr val="000000"/>
              </a:solidFill>
              <a:latin typeface="Arial"/>
              <a:cs typeface="Arial"/>
            </a:rPr>
            <a:pPr/>
            <a:t>(r) The value has been revised in this publication.</a:t>
          </a:fld>
          <a:endParaRPr lang="en-US" sz="1100"/>
        </a:p>
      </cdr:txBody>
    </cdr:sp>
  </cdr:relSizeAnchor>
  <cdr:relSizeAnchor xmlns:cdr="http://schemas.openxmlformats.org/drawingml/2006/chartDrawing">
    <cdr:from>
      <cdr:x>0.0007</cdr:x>
      <cdr:y>0.86052</cdr:y>
    </cdr:from>
    <cdr:to>
      <cdr:x>1</cdr:x>
      <cdr:y>0.93811</cdr:y>
    </cdr:to>
    <cdr:sp macro="" textlink="ChartData!$J$150">
      <cdr:nvSpPr>
        <cdr:cNvPr id="19" name="TextBox 1">
          <a:extLst xmlns:a="http://schemas.openxmlformats.org/drawingml/2006/main">
            <a:ext uri="{FF2B5EF4-FFF2-40B4-BE49-F238E27FC236}">
              <a16:creationId xmlns:a16="http://schemas.microsoft.com/office/drawing/2014/main" id="{16C21458-2AAF-428E-A5E1-881E743786A9}"/>
            </a:ext>
          </a:extLst>
        </cdr:cNvPr>
        <cdr:cNvSpPr txBox="1"/>
      </cdr:nvSpPr>
      <cdr:spPr>
        <a:xfrm xmlns:a="http://schemas.openxmlformats.org/drawingml/2006/main">
          <a:off x="3774" y="4762121"/>
          <a:ext cx="5387376" cy="429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5A53BDE-A2CB-4278-B715-3D1C998F761B}" type="TxLink">
            <a:rPr lang="en-US" sz="1000" b="0" i="0" u="none" strike="noStrike">
              <a:solidFill>
                <a:srgbClr val="000000"/>
              </a:solidFill>
              <a:latin typeface="Arial"/>
              <a:cs typeface="Arial"/>
            </a:rPr>
            <a:pPr/>
            <a:t>³ The category ‘non-residential’ includes properties that are not wholly residential (namely, those which have both residential and commercial elements). </a:t>
          </a:fld>
          <a:endParaRPr lang="en-US" sz="1100"/>
        </a:p>
      </cdr:txBody>
    </cdr:sp>
  </cdr:relSizeAnchor>
  <cdr:relSizeAnchor xmlns:cdr="http://schemas.openxmlformats.org/drawingml/2006/chartDrawing">
    <cdr:from>
      <cdr:x>0</cdr:x>
      <cdr:y>0.79312</cdr:y>
    </cdr:from>
    <cdr:to>
      <cdr:x>0.9993</cdr:x>
      <cdr:y>0.87071</cdr:y>
    </cdr:to>
    <cdr:sp macro="" textlink="ChartData!$J$149">
      <cdr:nvSpPr>
        <cdr:cNvPr id="20" name="TextBox 1">
          <a:extLst xmlns:a="http://schemas.openxmlformats.org/drawingml/2006/main">
            <a:ext uri="{FF2B5EF4-FFF2-40B4-BE49-F238E27FC236}">
              <a16:creationId xmlns:a16="http://schemas.microsoft.com/office/drawing/2014/main" id="{04680B7E-097B-467D-A26D-C3FBAC16FCC8}"/>
            </a:ext>
          </a:extLst>
        </cdr:cNvPr>
        <cdr:cNvSpPr txBox="1"/>
      </cdr:nvSpPr>
      <cdr:spPr>
        <a:xfrm xmlns:a="http://schemas.openxmlformats.org/drawingml/2006/main">
          <a:off x="0" y="4389144"/>
          <a:ext cx="5387376" cy="4293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59AD8E1-551C-4096-8532-66C7942FC3CD}" type="TxLink">
            <a:rPr lang="en-US" sz="1000" b="0" i="0" u="none" strike="noStrike">
              <a:solidFill>
                <a:srgbClr val="000000"/>
              </a:solidFill>
              <a:latin typeface="Arial"/>
              <a:cs typeface="Arial"/>
            </a:rPr>
            <a:pPr/>
            <a:t>² Please note this item only includes the additional revenue from higher rate transactions. It does not include the main rate component of higher rate transactions. </a:t>
          </a:fld>
          <a:endParaRPr lang="en-US" sz="1100"/>
        </a:p>
      </cdr:txBody>
    </cdr:sp>
  </cdr:relSizeAnchor>
</c:userShapes>
</file>

<file path=xl/drawings/drawing21.xml><?xml version="1.0" encoding="utf-8"?>
<c:userShapes xmlns:c="http://schemas.openxmlformats.org/drawingml/2006/chart">
  <cdr:relSizeAnchor xmlns:cdr="http://schemas.openxmlformats.org/drawingml/2006/chartDrawing">
    <cdr:from>
      <cdr:x>0</cdr:x>
      <cdr:y>0</cdr:y>
    </cdr:from>
    <cdr:to>
      <cdr:x>0.99305</cdr:x>
      <cdr:y>0.11005</cdr:y>
    </cdr:to>
    <cdr:sp macro="" textlink="ChartData!$J$155">
      <cdr:nvSpPr>
        <cdr:cNvPr id="2" name="TextBox 1">
          <a:extLst xmlns:a="http://schemas.openxmlformats.org/drawingml/2006/main">
            <a:ext uri="{FF2B5EF4-FFF2-40B4-BE49-F238E27FC236}">
              <a16:creationId xmlns:a16="http://schemas.microsoft.com/office/drawing/2014/main" id="{9680519B-B046-49AE-9795-3ACAF8DC6724}"/>
            </a:ext>
          </a:extLst>
        </cdr:cNvPr>
        <cdr:cNvSpPr txBox="1"/>
      </cdr:nvSpPr>
      <cdr:spPr>
        <a:xfrm xmlns:a="http://schemas.openxmlformats.org/drawingml/2006/main">
          <a:off x="0" y="0"/>
          <a:ext cx="5334764" cy="734377"/>
        </a:xfrm>
        <a:prstGeom xmlns:a="http://schemas.openxmlformats.org/drawingml/2006/main" prst="rect">
          <a:avLst/>
        </a:prstGeom>
        <a:solidFill xmlns:a="http://schemas.openxmlformats.org/drawingml/2006/main">
          <a:srgbClr val="FFFFFF"/>
        </a:solidFill>
      </cdr:spPr>
      <cdr:txBody>
        <a:bodyPr xmlns:a="http://schemas.openxmlformats.org/drawingml/2006/main" vertOverflow="clip" wrap="square" rtlCol="0"/>
        <a:lstStyle xmlns:a="http://schemas.openxmlformats.org/drawingml/2006/main"/>
        <a:p xmlns:a="http://schemas.openxmlformats.org/drawingml/2006/main">
          <a:fld id="{E473B3EA-BDF2-4C80-8058-8E249A5CD219}" type="TxLink">
            <a:rPr lang="en-US" sz="1350" b="1" i="0" u="none" strike="noStrike">
              <a:solidFill>
                <a:srgbClr val="000000"/>
              </a:solidFill>
              <a:latin typeface="Arial"/>
              <a:cs typeface="Arial"/>
            </a:rPr>
            <a:pPr/>
            <a:t>Figure 2.4  Value attributed to properties subject to LTT, by transaction type and quarter the transaction was effective ¹ </a:t>
          </a:fld>
          <a:endParaRPr lang="en-US" sz="1350">
            <a:solidFill>
              <a:sysClr val="windowText" lastClr="000000"/>
            </a:solidFill>
          </a:endParaRPr>
        </a:p>
      </cdr:txBody>
    </cdr:sp>
  </cdr:relSizeAnchor>
  <cdr:relSizeAnchor xmlns:cdr="http://schemas.openxmlformats.org/drawingml/2006/chartDrawing">
    <cdr:from>
      <cdr:x>0</cdr:x>
      <cdr:y>0.10113</cdr:y>
    </cdr:from>
    <cdr:to>
      <cdr:x>0.26299</cdr:x>
      <cdr:y>0.18647</cdr:y>
    </cdr:to>
    <cdr:sp macro="" textlink="ChartData!$K$134">
      <cdr:nvSpPr>
        <cdr:cNvPr id="3" name="TextBox 2">
          <a:extLst xmlns:a="http://schemas.openxmlformats.org/drawingml/2006/main">
            <a:ext uri="{FF2B5EF4-FFF2-40B4-BE49-F238E27FC236}">
              <a16:creationId xmlns:a16="http://schemas.microsoft.com/office/drawing/2014/main" id="{88DE5D24-082E-47BB-B7DD-19B7128DE85C}"/>
            </a:ext>
          </a:extLst>
        </cdr:cNvPr>
        <cdr:cNvSpPr txBox="1"/>
      </cdr:nvSpPr>
      <cdr:spPr>
        <a:xfrm xmlns:a="http://schemas.openxmlformats.org/drawingml/2006/main">
          <a:off x="0" y="603017"/>
          <a:ext cx="1400284" cy="5088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42940CFF-BF0A-436C-B17C-31C7D67A4722}" type="TxLink">
            <a:rPr lang="en-US" sz="1000" b="1" i="0" u="none" strike="noStrike">
              <a:solidFill>
                <a:sysClr val="windowText" lastClr="000000"/>
              </a:solidFill>
              <a:latin typeface="Arial"/>
              <a:cs typeface="Arial"/>
            </a:rPr>
            <a:pPr algn="l"/>
            <a:t> </a:t>
          </a:fld>
          <a:endParaRPr lang="en-US" sz="11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0.6911</cdr:y>
    </cdr:from>
    <cdr:to>
      <cdr:x>0.99724</cdr:x>
      <cdr:y>0.77157</cdr:y>
    </cdr:to>
    <cdr:sp macro="" textlink="ChartData!$J$162">
      <cdr:nvSpPr>
        <cdr:cNvPr id="4" name="TextBox 3">
          <a:extLst xmlns:a="http://schemas.openxmlformats.org/drawingml/2006/main">
            <a:ext uri="{FF2B5EF4-FFF2-40B4-BE49-F238E27FC236}">
              <a16:creationId xmlns:a16="http://schemas.microsoft.com/office/drawing/2014/main" id="{6D63D157-BADC-491F-B8D3-08265CB7BA48}"/>
            </a:ext>
          </a:extLst>
        </cdr:cNvPr>
        <cdr:cNvSpPr txBox="1"/>
      </cdr:nvSpPr>
      <cdr:spPr>
        <a:xfrm xmlns:a="http://schemas.openxmlformats.org/drawingml/2006/main">
          <a:off x="0" y="4120771"/>
          <a:ext cx="5309780" cy="47980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7B3E0B3-A178-4814-AB0D-20CD57C875CF}"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0.63356</cdr:y>
    </cdr:from>
    <cdr:to>
      <cdr:x>0.99305</cdr:x>
      <cdr:y>0.69993</cdr:y>
    </cdr:to>
    <cdr:sp macro="" textlink="ChartData!$J$161">
      <cdr:nvSpPr>
        <cdr:cNvPr id="5" name="TextBox 4">
          <a:extLst xmlns:a="http://schemas.openxmlformats.org/drawingml/2006/main">
            <a:ext uri="{FF2B5EF4-FFF2-40B4-BE49-F238E27FC236}">
              <a16:creationId xmlns:a16="http://schemas.microsoft.com/office/drawing/2014/main" id="{44C62B7C-03D0-425F-AD69-BA4307822270}"/>
            </a:ext>
          </a:extLst>
        </cdr:cNvPr>
        <cdr:cNvSpPr txBox="1"/>
      </cdr:nvSpPr>
      <cdr:spPr>
        <a:xfrm xmlns:a="http://schemas.openxmlformats.org/drawingml/2006/main">
          <a:off x="0" y="3777684"/>
          <a:ext cx="5287470" cy="3957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CFD845D-4CC0-44F3-A64A-06D6063D99EC}"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0.74423</cdr:y>
    </cdr:from>
    <cdr:to>
      <cdr:x>0.99285</cdr:x>
      <cdr:y>0.84026</cdr:y>
    </cdr:to>
    <cdr:sp macro="" textlink="ChartData!$J$163">
      <cdr:nvSpPr>
        <cdr:cNvPr id="7" name="TextBox 6">
          <a:extLst xmlns:a="http://schemas.openxmlformats.org/drawingml/2006/main">
            <a:ext uri="{FF2B5EF4-FFF2-40B4-BE49-F238E27FC236}">
              <a16:creationId xmlns:a16="http://schemas.microsoft.com/office/drawing/2014/main" id="{84016809-D28D-4808-B9FC-5306153A3B16}"/>
            </a:ext>
          </a:extLst>
        </cdr:cNvPr>
        <cdr:cNvSpPr txBox="1"/>
      </cdr:nvSpPr>
      <cdr:spPr>
        <a:xfrm xmlns:a="http://schemas.openxmlformats.org/drawingml/2006/main">
          <a:off x="0" y="4437560"/>
          <a:ext cx="5286405" cy="572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0EC864C-CC96-4BC7-AFAB-FF3FCEEF3C1A}"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0.89974</cdr:y>
    </cdr:from>
    <cdr:to>
      <cdr:x>0.99643</cdr:x>
      <cdr:y>0.97284</cdr:y>
    </cdr:to>
    <cdr:sp macro="" textlink="ChartData!$J$165">
      <cdr:nvSpPr>
        <cdr:cNvPr id="9" name="TextBox 8">
          <a:extLst xmlns:a="http://schemas.openxmlformats.org/drawingml/2006/main">
            <a:ext uri="{FF2B5EF4-FFF2-40B4-BE49-F238E27FC236}">
              <a16:creationId xmlns:a16="http://schemas.microsoft.com/office/drawing/2014/main" id="{B8A6CDFF-2B04-4CBB-B893-BF96693FAD6C}"/>
            </a:ext>
          </a:extLst>
        </cdr:cNvPr>
        <cdr:cNvSpPr txBox="1"/>
      </cdr:nvSpPr>
      <cdr:spPr>
        <a:xfrm xmlns:a="http://schemas.openxmlformats.org/drawingml/2006/main">
          <a:off x="0" y="5364827"/>
          <a:ext cx="5305467" cy="4358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569804D-AD64-4DDA-BEA6-2FB7F98D5D0F}"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cdr:x>
      <cdr:y>0.95713</cdr:y>
    </cdr:from>
    <cdr:to>
      <cdr:x>1</cdr:x>
      <cdr:y>1</cdr:y>
    </cdr:to>
    <cdr:sp macro="" textlink="ChartData!$J$166">
      <cdr:nvSpPr>
        <cdr:cNvPr id="10" name="TextBox 9">
          <a:extLst xmlns:a="http://schemas.openxmlformats.org/drawingml/2006/main">
            <a:ext uri="{FF2B5EF4-FFF2-40B4-BE49-F238E27FC236}">
              <a16:creationId xmlns:a16="http://schemas.microsoft.com/office/drawing/2014/main" id="{DF28E3B6-28C8-445C-84AF-AA097709A613}"/>
            </a:ext>
          </a:extLst>
        </cdr:cNvPr>
        <cdr:cNvSpPr txBox="1"/>
      </cdr:nvSpPr>
      <cdr:spPr>
        <a:xfrm xmlns:a="http://schemas.openxmlformats.org/drawingml/2006/main">
          <a:off x="0" y="5707031"/>
          <a:ext cx="5324475" cy="2556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A8883AF-44F8-438B-AEC1-A2B70225F10A}" type="TxLink">
            <a:rPr lang="en-US" sz="1000" b="0" i="0" u="none" strike="noStrike">
              <a:solidFill>
                <a:sysClr val="windowText" lastClr="000000"/>
              </a:solidFill>
              <a:latin typeface="Arial"/>
              <a:cs typeface="Arial"/>
            </a:rPr>
            <a:pPr/>
            <a:t> </a:t>
          </a:fld>
          <a:endParaRPr lang="en-US" sz="1100">
            <a:solidFill>
              <a:sysClr val="windowText" lastClr="000000"/>
            </a:solidFill>
          </a:endParaRPr>
        </a:p>
      </cdr:txBody>
    </cdr:sp>
  </cdr:relSizeAnchor>
  <cdr:relSizeAnchor xmlns:cdr="http://schemas.openxmlformats.org/drawingml/2006/chartDrawing">
    <cdr:from>
      <cdr:x>0.52487</cdr:x>
      <cdr:y>0.09351</cdr:y>
    </cdr:from>
    <cdr:to>
      <cdr:x>0.61073</cdr:x>
      <cdr:y>0.12519</cdr:y>
    </cdr:to>
    <cdr:sp macro="" textlink="">
      <cdr:nvSpPr>
        <cdr:cNvPr id="15" name="TextBox 14">
          <a:extLst xmlns:a="http://schemas.openxmlformats.org/drawingml/2006/main">
            <a:ext uri="{FF2B5EF4-FFF2-40B4-BE49-F238E27FC236}">
              <a16:creationId xmlns:a16="http://schemas.microsoft.com/office/drawing/2014/main" id="{019F05B5-1C9E-4A60-BA23-DAE18138A37D}"/>
            </a:ext>
          </a:extLst>
        </cdr:cNvPr>
        <cdr:cNvSpPr txBox="1"/>
      </cdr:nvSpPr>
      <cdr:spPr>
        <a:xfrm xmlns:a="http://schemas.openxmlformats.org/drawingml/2006/main">
          <a:off x="2794634" y="590550"/>
          <a:ext cx="45720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0.53154</cdr:x>
      <cdr:y>0.10582</cdr:y>
    </cdr:from>
    <cdr:to>
      <cdr:x>0.98768</cdr:x>
      <cdr:y>0.15169</cdr:y>
    </cdr:to>
    <cdr:sp macro="" textlink="ChartData!$K$161">
      <cdr:nvSpPr>
        <cdr:cNvPr id="28" name="TextBox 2">
          <a:extLst xmlns:a="http://schemas.openxmlformats.org/drawingml/2006/main">
            <a:ext uri="{FF2B5EF4-FFF2-40B4-BE49-F238E27FC236}">
              <a16:creationId xmlns:a16="http://schemas.microsoft.com/office/drawing/2014/main" id="{6E240FFE-BB34-4DB7-83A3-5A8941443B2B}"/>
            </a:ext>
          </a:extLst>
        </cdr:cNvPr>
        <cdr:cNvSpPr txBox="1"/>
      </cdr:nvSpPr>
      <cdr:spPr>
        <a:xfrm xmlns:a="http://schemas.openxmlformats.org/drawingml/2006/main">
          <a:off x="2875723" y="707652"/>
          <a:ext cx="2467802" cy="3067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122BC49-9596-47C1-BBF2-993D4ED660BE}" type="TxLink">
            <a:rPr lang="en-US" sz="1000" b="0" i="0" u="none" strike="noStrike">
              <a:solidFill>
                <a:srgbClr val="000000"/>
              </a:solidFill>
              <a:latin typeface="Arial"/>
              <a:cs typeface="Arial"/>
            </a:rPr>
            <a:pPr/>
            <a:t>of which: higher rates residential (r) </a:t>
          </a:fld>
          <a:endParaRPr lang="en-US" sz="1100"/>
        </a:p>
      </cdr:txBody>
    </cdr:sp>
  </cdr:relSizeAnchor>
  <cdr:relSizeAnchor xmlns:cdr="http://schemas.openxmlformats.org/drawingml/2006/chartDrawing">
    <cdr:from>
      <cdr:x>0.10447</cdr:x>
      <cdr:y>0.51917</cdr:y>
    </cdr:from>
    <cdr:to>
      <cdr:x>0.98462</cdr:x>
      <cdr:y>0.60543</cdr:y>
    </cdr:to>
    <cdr:grpSp>
      <cdr:nvGrpSpPr>
        <cdr:cNvPr id="44" name="Group 43">
          <a:extLst xmlns:a="http://schemas.openxmlformats.org/drawingml/2006/main">
            <a:ext uri="{FF2B5EF4-FFF2-40B4-BE49-F238E27FC236}">
              <a16:creationId xmlns:a16="http://schemas.microsoft.com/office/drawing/2014/main" id="{24DD158E-0C5B-48A3-B1C8-77328E1435B5}"/>
            </a:ext>
          </a:extLst>
        </cdr:cNvPr>
        <cdr:cNvGrpSpPr/>
      </cdr:nvGrpSpPr>
      <cdr:grpSpPr>
        <a:xfrm xmlns:a="http://schemas.openxmlformats.org/drawingml/2006/main">
          <a:off x="541012" y="3482830"/>
          <a:ext cx="4557972" cy="578672"/>
          <a:chOff x="508634" y="3181350"/>
          <a:chExt cx="4686300" cy="514350"/>
        </a:xfrm>
      </cdr:grpSpPr>
      <cdr:sp macro="" textlink="ChartData!$O$131">
        <cdr:nvSpPr>
          <cdr:cNvPr id="40" name="TextBox 39">
            <a:extLst xmlns:a="http://schemas.openxmlformats.org/drawingml/2006/main">
              <a:ext uri="{FF2B5EF4-FFF2-40B4-BE49-F238E27FC236}">
                <a16:creationId xmlns:a16="http://schemas.microsoft.com/office/drawing/2014/main" id="{32D75CCC-D53B-4014-BD9F-C96636BB489F}"/>
              </a:ext>
            </a:extLst>
          </cdr:cNvPr>
          <cdr:cNvSpPr txBox="1"/>
        </cdr:nvSpPr>
        <cdr:spPr>
          <a:xfrm xmlns:a="http://schemas.openxmlformats.org/drawingml/2006/main">
            <a:off x="508634" y="3181350"/>
            <a:ext cx="1114425" cy="3143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D24AD0E-CFF4-4D42-AD4D-F74504ECBFD2}" type="TxLink">
              <a:rPr lang="en-US" sz="850" b="0" i="0" u="none" strike="noStrike">
                <a:solidFill>
                  <a:srgbClr val="000000"/>
                </a:solidFill>
                <a:latin typeface="Arial"/>
                <a:cs typeface="Arial"/>
              </a:rPr>
              <a:pPr/>
              <a:t> </a:t>
            </a:fld>
            <a:endParaRPr lang="en-US" sz="850"/>
          </a:p>
        </cdr:txBody>
      </cdr:sp>
      <cdr:sp macro="" textlink="ChartData!$O$134">
        <cdr:nvSpPr>
          <cdr:cNvPr id="41" name="TextBox 1">
            <a:extLst xmlns:a="http://schemas.openxmlformats.org/drawingml/2006/main">
              <a:ext uri="{FF2B5EF4-FFF2-40B4-BE49-F238E27FC236}">
                <a16:creationId xmlns:a16="http://schemas.microsoft.com/office/drawing/2014/main" id="{A167F653-5166-43D3-935C-2A1AC59E70E2}"/>
              </a:ext>
            </a:extLst>
          </cdr:cNvPr>
          <cdr:cNvSpPr txBox="1"/>
        </cdr:nvSpPr>
        <cdr:spPr>
          <a:xfrm xmlns:a="http://schemas.openxmlformats.org/drawingml/2006/main">
            <a:off x="1574800" y="3184525"/>
            <a:ext cx="1114425"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59DD6A-62C3-46DD-B827-2FE5552C09B5}" type="TxLink">
              <a:rPr lang="en-US" sz="850" b="0" i="0" u="none" strike="noStrike">
                <a:solidFill>
                  <a:srgbClr val="000000"/>
                </a:solidFill>
                <a:latin typeface="Arial"/>
                <a:cs typeface="Arial"/>
              </a:rPr>
              <a:pPr/>
              <a:t> </a:t>
            </a:fld>
            <a:endParaRPr lang="en-US" sz="850"/>
          </a:p>
        </cdr:txBody>
      </cdr:sp>
      <cdr:sp macro="" textlink="ChartData!$O$137">
        <cdr:nvSpPr>
          <cdr:cNvPr id="42" name="TextBox 1">
            <a:extLst xmlns:a="http://schemas.openxmlformats.org/drawingml/2006/main">
              <a:ext uri="{FF2B5EF4-FFF2-40B4-BE49-F238E27FC236}">
                <a16:creationId xmlns:a16="http://schemas.microsoft.com/office/drawing/2014/main" id="{8CE57F5B-BD7F-43D8-8694-CE967B77663D}"/>
              </a:ext>
            </a:extLst>
          </cdr:cNvPr>
          <cdr:cNvSpPr txBox="1"/>
        </cdr:nvSpPr>
        <cdr:spPr>
          <a:xfrm xmlns:a="http://schemas.openxmlformats.org/drawingml/2006/main">
            <a:off x="2832100" y="3184525"/>
            <a:ext cx="886459" cy="3143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9112504-DAC7-4DEA-A964-CD035A483DA7}" type="TxLink">
              <a:rPr lang="en-US" sz="850" b="0" i="0" u="none" strike="noStrike">
                <a:solidFill>
                  <a:srgbClr val="000000"/>
                </a:solidFill>
                <a:latin typeface="Arial"/>
                <a:cs typeface="Arial"/>
              </a:rPr>
              <a:pPr/>
              <a:t> </a:t>
            </a:fld>
            <a:endParaRPr lang="en-US" sz="850"/>
          </a:p>
        </cdr:txBody>
      </cdr:sp>
      <cdr:sp macro="" textlink="ChartData!$O$141">
        <cdr:nvSpPr>
          <cdr:cNvPr id="43" name="TextBox 1">
            <a:extLst xmlns:a="http://schemas.openxmlformats.org/drawingml/2006/main">
              <a:ext uri="{FF2B5EF4-FFF2-40B4-BE49-F238E27FC236}">
                <a16:creationId xmlns:a16="http://schemas.microsoft.com/office/drawing/2014/main" id="{2C086055-5FA3-42FA-8C3B-E429EB00A38B}"/>
              </a:ext>
            </a:extLst>
          </cdr:cNvPr>
          <cdr:cNvSpPr txBox="1"/>
        </cdr:nvSpPr>
        <cdr:spPr>
          <a:xfrm xmlns:a="http://schemas.openxmlformats.org/drawingml/2006/main">
            <a:off x="3756660" y="3184525"/>
            <a:ext cx="1438274" cy="5111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354B4B6-701E-4BE6-ADB9-117026D972DA}" type="TxLink">
              <a:rPr lang="en-US" sz="850" b="0" i="0" u="none" strike="noStrike">
                <a:solidFill>
                  <a:srgbClr val="000000"/>
                </a:solidFill>
                <a:latin typeface="Arial"/>
                <a:cs typeface="Arial"/>
              </a:rPr>
              <a:pPr/>
              <a:t> </a:t>
            </a:fld>
            <a:endParaRPr lang="en-US" sz="850"/>
          </a:p>
        </cdr:txBody>
      </cdr:sp>
    </cdr:grpSp>
  </cdr:relSizeAnchor>
  <cdr:relSizeAnchor xmlns:cdr="http://schemas.openxmlformats.org/drawingml/2006/chartDrawing">
    <cdr:from>
      <cdr:x>0.00695</cdr:x>
      <cdr:y>0.5229</cdr:y>
    </cdr:from>
    <cdr:to>
      <cdr:x>1</cdr:x>
      <cdr:y>0.58927</cdr:y>
    </cdr:to>
    <cdr:sp macro="" textlink="">
      <cdr:nvSpPr>
        <cdr:cNvPr id="24" name="TextBox 1">
          <a:extLst xmlns:a="http://schemas.openxmlformats.org/drawingml/2006/main">
            <a:ext uri="{FF2B5EF4-FFF2-40B4-BE49-F238E27FC236}">
              <a16:creationId xmlns:a16="http://schemas.microsoft.com/office/drawing/2014/main" id="{575CFEB4-92EA-4DE1-90F6-22D90283C2D5}"/>
            </a:ext>
          </a:extLst>
        </cdr:cNvPr>
        <cdr:cNvSpPr txBox="1"/>
      </cdr:nvSpPr>
      <cdr:spPr>
        <a:xfrm xmlns:a="http://schemas.openxmlformats.org/drawingml/2006/main">
          <a:off x="37005" y="3117850"/>
          <a:ext cx="5287470" cy="39574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p>
      </cdr:txBody>
    </cdr:sp>
  </cdr:relSizeAnchor>
  <cdr:relSizeAnchor xmlns:cdr="http://schemas.openxmlformats.org/drawingml/2006/chartDrawing">
    <cdr:from>
      <cdr:x>0.10614</cdr:x>
      <cdr:y>0.5213</cdr:y>
    </cdr:from>
    <cdr:to>
      <cdr:x>0.99535</cdr:x>
      <cdr:y>0.62141</cdr:y>
    </cdr:to>
    <cdr:grpSp>
      <cdr:nvGrpSpPr>
        <cdr:cNvPr id="11" name="Group 10">
          <a:extLst xmlns:a="http://schemas.openxmlformats.org/drawingml/2006/main">
            <a:ext uri="{FF2B5EF4-FFF2-40B4-BE49-F238E27FC236}">
              <a16:creationId xmlns:a16="http://schemas.microsoft.com/office/drawing/2014/main" id="{3A26FEF5-2270-440C-A806-83485C6C6399}"/>
            </a:ext>
          </a:extLst>
        </cdr:cNvPr>
        <cdr:cNvGrpSpPr/>
      </cdr:nvGrpSpPr>
      <cdr:grpSpPr>
        <a:xfrm xmlns:a="http://schemas.openxmlformats.org/drawingml/2006/main">
          <a:off x="549660" y="3497119"/>
          <a:ext cx="4604890" cy="671584"/>
          <a:chOff x="565150" y="3108325"/>
          <a:chExt cx="4734559" cy="596900"/>
        </a:xfrm>
      </cdr:grpSpPr>
      <cdr:sp macro="" textlink="ChartData!$O$132">
        <cdr:nvSpPr>
          <cdr:cNvPr id="25" name="TextBox 2">
            <a:extLst xmlns:a="http://schemas.openxmlformats.org/drawingml/2006/main">
              <a:ext uri="{FF2B5EF4-FFF2-40B4-BE49-F238E27FC236}">
                <a16:creationId xmlns:a16="http://schemas.microsoft.com/office/drawing/2014/main" id="{17C192AD-28C5-475E-9082-E28CE3D83227}"/>
              </a:ext>
            </a:extLst>
          </cdr:cNvPr>
          <cdr:cNvSpPr txBox="1"/>
        </cdr:nvSpPr>
        <cdr:spPr>
          <a:xfrm xmlns:a="http://schemas.openxmlformats.org/drawingml/2006/main">
            <a:off x="565150" y="3108325"/>
            <a:ext cx="1076959" cy="273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00CB95C-B19A-4610-ABDA-230537AA4A91}" type="TxLink">
              <a:rPr lang="en-US" sz="1000" b="0" i="0" u="none" strike="noStrike">
                <a:solidFill>
                  <a:srgbClr val="000000"/>
                </a:solidFill>
                <a:latin typeface="Arial"/>
                <a:cs typeface="Arial"/>
              </a:rPr>
              <a:pPr/>
              <a:t> </a:t>
            </a:fld>
            <a:endParaRPr lang="en-US" sz="1100"/>
          </a:p>
        </cdr:txBody>
      </cdr:sp>
      <cdr:sp macro="" textlink="ChartData!$O$138">
        <cdr:nvSpPr>
          <cdr:cNvPr id="27" name="TextBox 2">
            <a:extLst xmlns:a="http://schemas.openxmlformats.org/drawingml/2006/main">
              <a:ext uri="{FF2B5EF4-FFF2-40B4-BE49-F238E27FC236}">
                <a16:creationId xmlns:a16="http://schemas.microsoft.com/office/drawing/2014/main" id="{16BBC666-BF76-4E4C-B9C5-D9AE80C8E1A7}"/>
              </a:ext>
            </a:extLst>
          </cdr:cNvPr>
          <cdr:cNvSpPr txBox="1"/>
        </cdr:nvSpPr>
        <cdr:spPr>
          <a:xfrm xmlns:a="http://schemas.openxmlformats.org/drawingml/2006/main">
            <a:off x="2917826" y="3108325"/>
            <a:ext cx="895984" cy="2735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837D65-3738-437C-BAB9-3AFDAE30C975}" type="TxLink">
              <a:rPr lang="en-US" sz="1000" b="0" i="0" u="none" strike="noStrike">
                <a:solidFill>
                  <a:srgbClr val="000000"/>
                </a:solidFill>
                <a:latin typeface="Arial"/>
                <a:cs typeface="Arial"/>
              </a:rPr>
              <a:pPr/>
              <a:t> </a:t>
            </a:fld>
            <a:endParaRPr lang="en-US" sz="1100"/>
          </a:p>
        </cdr:txBody>
      </cdr:sp>
      <cdr:sp macro="" textlink="ChartData!$O$142">
        <cdr:nvSpPr>
          <cdr:cNvPr id="30" name="TextBox 2">
            <a:extLst xmlns:a="http://schemas.openxmlformats.org/drawingml/2006/main">
              <a:ext uri="{FF2B5EF4-FFF2-40B4-BE49-F238E27FC236}">
                <a16:creationId xmlns:a16="http://schemas.microsoft.com/office/drawing/2014/main" id="{5BFBCDA5-6856-4205-9CA4-227092E6B03D}"/>
              </a:ext>
            </a:extLst>
          </cdr:cNvPr>
          <cdr:cNvSpPr txBox="1"/>
        </cdr:nvSpPr>
        <cdr:spPr>
          <a:xfrm xmlns:a="http://schemas.openxmlformats.org/drawingml/2006/main">
            <a:off x="3937634" y="3117850"/>
            <a:ext cx="1362075" cy="5873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0686480-ADF2-4667-A140-9C1CEA298A06}" type="TxLink">
              <a:rPr lang="en-US" sz="1000" b="0" i="0" u="none" strike="noStrike">
                <a:solidFill>
                  <a:srgbClr val="000000"/>
                </a:solidFill>
                <a:latin typeface="Arial"/>
                <a:cs typeface="Arial"/>
              </a:rPr>
              <a:pPr/>
              <a:t> </a:t>
            </a:fld>
            <a:endParaRPr lang="en-US" sz="1100"/>
          </a:p>
        </cdr:txBody>
      </cdr:sp>
    </cdr:grpSp>
  </cdr:relSizeAnchor>
  <cdr:relSizeAnchor xmlns:cdr="http://schemas.openxmlformats.org/drawingml/2006/chartDrawing">
    <cdr:from>
      <cdr:x>0</cdr:x>
      <cdr:y>0.95745</cdr:y>
    </cdr:from>
    <cdr:to>
      <cdr:x>1</cdr:x>
      <cdr:y>0.99003</cdr:y>
    </cdr:to>
    <cdr:sp macro="" textlink="ChartData!$J$202">
      <cdr:nvSpPr>
        <cdr:cNvPr id="12" name="TextBox 11">
          <a:extLst xmlns:a="http://schemas.openxmlformats.org/drawingml/2006/main">
            <a:ext uri="{FF2B5EF4-FFF2-40B4-BE49-F238E27FC236}">
              <a16:creationId xmlns:a16="http://schemas.microsoft.com/office/drawing/2014/main" id="{AB7CE95E-071A-43AF-B3A7-C453E8ACD4B5}"/>
            </a:ext>
          </a:extLst>
        </cdr:cNvPr>
        <cdr:cNvSpPr txBox="1"/>
      </cdr:nvSpPr>
      <cdr:spPr>
        <a:xfrm xmlns:a="http://schemas.openxmlformats.org/drawingml/2006/main">
          <a:off x="0" y="6402949"/>
          <a:ext cx="5410200" cy="2178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CE6911A9-9A41-4894-8A42-B66C6FC66CBA}" type="TxLink">
            <a:rPr lang="en-US" sz="1000" b="0" i="0" u="none" strike="noStrike">
              <a:solidFill>
                <a:srgbClr val="000000"/>
              </a:solidFill>
              <a:latin typeface="Arial"/>
              <a:cs typeface="Arial"/>
            </a:rPr>
            <a:pPr/>
            <a:t>(r) The value has been revised in this publication.</a:t>
          </a:fld>
          <a:endParaRPr lang="en-US" sz="1100"/>
        </a:p>
      </cdr:txBody>
    </cdr:sp>
  </cdr:relSizeAnchor>
  <cdr:relSizeAnchor xmlns:cdr="http://schemas.openxmlformats.org/drawingml/2006/chartDrawing">
    <cdr:from>
      <cdr:x>0</cdr:x>
      <cdr:y>0.86794</cdr:y>
    </cdr:from>
    <cdr:to>
      <cdr:x>0.99607</cdr:x>
      <cdr:y>0.92844</cdr:y>
    </cdr:to>
    <cdr:sp macro="" textlink="ChartData!$J$200">
      <cdr:nvSpPr>
        <cdr:cNvPr id="13" name="TextBox 12">
          <a:extLst xmlns:a="http://schemas.openxmlformats.org/drawingml/2006/main">
            <a:ext uri="{FF2B5EF4-FFF2-40B4-BE49-F238E27FC236}">
              <a16:creationId xmlns:a16="http://schemas.microsoft.com/office/drawing/2014/main" id="{CF51E3CF-5446-4D88-A138-2812278BAB48}"/>
            </a:ext>
          </a:extLst>
        </cdr:cNvPr>
        <cdr:cNvSpPr txBox="1"/>
      </cdr:nvSpPr>
      <cdr:spPr>
        <a:xfrm xmlns:a="http://schemas.openxmlformats.org/drawingml/2006/main">
          <a:off x="0" y="5804370"/>
          <a:ext cx="5388938" cy="4045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578659B-EBAE-4051-BD2F-92B83EF9F6DD}" type="TxLink">
            <a:rPr lang="en-US" sz="1000" b="0" i="0" u="none" strike="noStrike">
              <a:solidFill>
                <a:srgbClr val="000000"/>
              </a:solidFill>
              <a:latin typeface="Arial"/>
              <a:cs typeface="Arial"/>
            </a:rPr>
            <a:pPr/>
            <a:t>More information on these transactions having a rental element can be seen in Section 4 of this release.</a:t>
          </a:fld>
          <a:endParaRPr lang="en-US" sz="1100"/>
        </a:p>
      </cdr:txBody>
    </cdr:sp>
  </cdr:relSizeAnchor>
  <cdr:relSizeAnchor xmlns:cdr="http://schemas.openxmlformats.org/drawingml/2006/chartDrawing">
    <cdr:from>
      <cdr:x>0</cdr:x>
      <cdr:y>0.79436</cdr:y>
    </cdr:from>
    <cdr:to>
      <cdr:x>0.99321</cdr:x>
      <cdr:y>0.88053</cdr:y>
    </cdr:to>
    <cdr:sp macro="" textlink="ChartData!$J$199">
      <cdr:nvSpPr>
        <cdr:cNvPr id="16" name="TextBox 15">
          <a:extLst xmlns:a="http://schemas.openxmlformats.org/drawingml/2006/main">
            <a:ext uri="{FF2B5EF4-FFF2-40B4-BE49-F238E27FC236}">
              <a16:creationId xmlns:a16="http://schemas.microsoft.com/office/drawing/2014/main" id="{6ED39728-4964-4853-8A5E-EAB325474106}"/>
            </a:ext>
          </a:extLst>
        </cdr:cNvPr>
        <cdr:cNvSpPr txBox="1"/>
      </cdr:nvSpPr>
      <cdr:spPr>
        <a:xfrm xmlns:a="http://schemas.openxmlformats.org/drawingml/2006/main">
          <a:off x="0" y="5312313"/>
          <a:ext cx="5373465" cy="576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73B630E-7805-4CA3-8B2D-559810724D08}" type="TxLink">
            <a:rPr lang="en-US" sz="1000" b="0" i="0" u="none" strike="noStrike">
              <a:solidFill>
                <a:sysClr val="windowText" lastClr="000000"/>
              </a:solidFill>
              <a:latin typeface="Arial"/>
              <a:cs typeface="Arial"/>
            </a:rPr>
            <a:pPr/>
            <a:t>In this chart, only the premium element is included in the total. The rental value is not presented in this chart. The rental value should not be added to the total property value taxed, as these are different concepts.</a:t>
          </a:fld>
          <a:endParaRPr lang="en-US" sz="1100">
            <a:solidFill>
              <a:sysClr val="windowText" lastClr="000000"/>
            </a:solidFill>
          </a:endParaRPr>
        </a:p>
      </cdr:txBody>
    </cdr:sp>
  </cdr:relSizeAnchor>
  <cdr:relSizeAnchor xmlns:cdr="http://schemas.openxmlformats.org/drawingml/2006/chartDrawing">
    <cdr:from>
      <cdr:x>0</cdr:x>
      <cdr:y>0.72141</cdr:y>
    </cdr:from>
    <cdr:to>
      <cdr:x>0.99464</cdr:x>
      <cdr:y>0.80641</cdr:y>
    </cdr:to>
    <cdr:sp macro="" textlink="ChartData!$J$198">
      <cdr:nvSpPr>
        <cdr:cNvPr id="17" name="TextBox 16">
          <a:extLst xmlns:a="http://schemas.openxmlformats.org/drawingml/2006/main">
            <a:ext uri="{FF2B5EF4-FFF2-40B4-BE49-F238E27FC236}">
              <a16:creationId xmlns:a16="http://schemas.microsoft.com/office/drawing/2014/main" id="{39C2E03A-2ABB-4F67-81A6-27690B3F2CA4}"/>
            </a:ext>
          </a:extLst>
        </cdr:cNvPr>
        <cdr:cNvSpPr txBox="1"/>
      </cdr:nvSpPr>
      <cdr:spPr>
        <a:xfrm xmlns:a="http://schemas.openxmlformats.org/drawingml/2006/main">
          <a:off x="0" y="4824431"/>
          <a:ext cx="5381201" cy="5684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32ABF9F-413C-4060-B950-F8A6B3CA96C3}" type="TxLink">
            <a:rPr lang="en-US" sz="1000" b="0" i="0" u="none" strike="noStrike">
              <a:solidFill>
                <a:srgbClr val="000000"/>
              </a:solidFill>
              <a:latin typeface="Arial"/>
              <a:cs typeface="Arial"/>
            </a:rPr>
            <a:pPr/>
            <a:t>³ Newly granted non-residential leases may have either, or both, a premium and a rental value (the term 'premium' is more accurately described as 'consideration other than rent'). The rental value is the net present value (NPV) of the rents’. </a:t>
          </a:fld>
          <a:endParaRPr lang="en-US" sz="1100"/>
        </a:p>
      </cdr:txBody>
    </cdr:sp>
  </cdr:relSizeAnchor>
  <cdr:relSizeAnchor xmlns:cdr="http://schemas.openxmlformats.org/drawingml/2006/chartDrawing">
    <cdr:from>
      <cdr:x>0</cdr:x>
      <cdr:y>0.66826</cdr:y>
    </cdr:from>
    <cdr:to>
      <cdr:x>1</cdr:x>
      <cdr:y>0.73231</cdr:y>
    </cdr:to>
    <cdr:sp macro="" textlink="ChartData!$J$197">
      <cdr:nvSpPr>
        <cdr:cNvPr id="18" name="TextBox 17">
          <a:extLst xmlns:a="http://schemas.openxmlformats.org/drawingml/2006/main">
            <a:ext uri="{FF2B5EF4-FFF2-40B4-BE49-F238E27FC236}">
              <a16:creationId xmlns:a16="http://schemas.microsoft.com/office/drawing/2014/main" id="{B23433D6-46F1-4CF5-9E09-5FED49FEA6EB}"/>
            </a:ext>
          </a:extLst>
        </cdr:cNvPr>
        <cdr:cNvSpPr txBox="1"/>
      </cdr:nvSpPr>
      <cdr:spPr>
        <a:xfrm xmlns:a="http://schemas.openxmlformats.org/drawingml/2006/main">
          <a:off x="0" y="4468990"/>
          <a:ext cx="5410200" cy="4283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AC97CBA-EE6E-4F01-8AB7-EC54F3DBB4B4}" type="TxLink">
            <a:rPr lang="en-US" sz="1000" b="0" i="0" u="none" strike="noStrike">
              <a:solidFill>
                <a:srgbClr val="000000"/>
              </a:solidFill>
              <a:latin typeface="Arial"/>
              <a:cs typeface="Arial"/>
            </a:rPr>
            <a:pPr/>
            <a:t>² The category ‘non-residential’ includes properties that are not wholly residential (namely, those which have both residential and commercial elements). </a:t>
          </a:fld>
          <a:endParaRPr lang="en-US" sz="1100"/>
        </a:p>
      </cdr:txBody>
    </cdr:sp>
  </cdr:relSizeAnchor>
  <cdr:relSizeAnchor xmlns:cdr="http://schemas.openxmlformats.org/drawingml/2006/chartDrawing">
    <cdr:from>
      <cdr:x>0</cdr:x>
      <cdr:y>0.61538</cdr:y>
    </cdr:from>
    <cdr:to>
      <cdr:x>0.99607</cdr:x>
      <cdr:y>0.68054</cdr:y>
    </cdr:to>
    <cdr:sp macro="" textlink="ChartData!$J$196">
      <cdr:nvSpPr>
        <cdr:cNvPr id="19" name="TextBox 18">
          <a:extLst xmlns:a="http://schemas.openxmlformats.org/drawingml/2006/main">
            <a:ext uri="{FF2B5EF4-FFF2-40B4-BE49-F238E27FC236}">
              <a16:creationId xmlns:a16="http://schemas.microsoft.com/office/drawing/2014/main" id="{D12A36A7-D0AE-4219-9D49-5B4BFB7FEA48}"/>
            </a:ext>
          </a:extLst>
        </cdr:cNvPr>
        <cdr:cNvSpPr txBox="1"/>
      </cdr:nvSpPr>
      <cdr:spPr>
        <a:xfrm xmlns:a="http://schemas.openxmlformats.org/drawingml/2006/main">
          <a:off x="0" y="4115326"/>
          <a:ext cx="5388938" cy="4357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003274C-8BEA-48E4-8DA4-B678C872DE52}" type="TxLink">
            <a:rPr lang="en-US" sz="1000" b="0" i="0" u="none" strike="noStrike">
              <a:solidFill>
                <a:srgbClr val="000000"/>
              </a:solidFill>
              <a:latin typeface="Arial"/>
              <a:cs typeface="Arial"/>
            </a:rPr>
            <a:pPr/>
            <a:t>¹ Any property value associated with the additional transactions shown in Figure 1.2 is excluded here.  </a:t>
          </a:fld>
          <a:endParaRPr lang="en-US" sz="1100"/>
        </a:p>
      </cdr:txBody>
    </cdr:sp>
  </cdr:relSizeAnchor>
  <cdr:relSizeAnchor xmlns:cdr="http://schemas.openxmlformats.org/drawingml/2006/chartDrawing">
    <cdr:from>
      <cdr:x>0</cdr:x>
      <cdr:y>0.09625</cdr:y>
    </cdr:from>
    <cdr:to>
      <cdr:x>0.25975</cdr:x>
      <cdr:y>0.16379</cdr:y>
    </cdr:to>
    <cdr:sp macro="" textlink="ChartData!$K$159">
      <cdr:nvSpPr>
        <cdr:cNvPr id="20" name="TextBox 19">
          <a:extLst xmlns:a="http://schemas.openxmlformats.org/drawingml/2006/main">
            <a:ext uri="{FF2B5EF4-FFF2-40B4-BE49-F238E27FC236}">
              <a16:creationId xmlns:a16="http://schemas.microsoft.com/office/drawing/2014/main" id="{E158BF8A-A5AA-42EB-8C57-4103875EB649}"/>
            </a:ext>
          </a:extLst>
        </cdr:cNvPr>
        <cdr:cNvSpPr txBox="1"/>
      </cdr:nvSpPr>
      <cdr:spPr>
        <a:xfrm xmlns:a="http://schemas.openxmlformats.org/drawingml/2006/main">
          <a:off x="0" y="642293"/>
          <a:ext cx="1395412" cy="4507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063129E-749F-418E-B349-D7BB77F0D584}" type="TxLink">
            <a:rPr lang="en-US" sz="1000" b="1" i="0" u="none" strike="noStrike">
              <a:solidFill>
                <a:srgbClr val="000000"/>
              </a:solidFill>
              <a:latin typeface="Arial"/>
              <a:cs typeface="Arial"/>
            </a:rPr>
            <a:pPr/>
            <a:t>Property value taxed (£ millions) </a:t>
          </a:fld>
          <a:endParaRPr lang="en-US" sz="1100" b="1"/>
        </a:p>
      </cdr:txBody>
    </cdr:sp>
  </cdr:relSizeAnchor>
  <cdr:relSizeAnchor xmlns:cdr="http://schemas.openxmlformats.org/drawingml/2006/chartDrawing">
    <cdr:from>
      <cdr:x>0.38798</cdr:x>
      <cdr:y>0.58645</cdr:y>
    </cdr:from>
    <cdr:to>
      <cdr:x>0.7854</cdr:x>
      <cdr:y>0.62837</cdr:y>
    </cdr:to>
    <cdr:sp macro="" textlink="ChartData!$K$158">
      <cdr:nvSpPr>
        <cdr:cNvPr id="21" name="TextBox 20">
          <a:extLst xmlns:a="http://schemas.openxmlformats.org/drawingml/2006/main">
            <a:ext uri="{FF2B5EF4-FFF2-40B4-BE49-F238E27FC236}">
              <a16:creationId xmlns:a16="http://schemas.microsoft.com/office/drawing/2014/main" id="{BC6E0D38-135E-42DB-985B-BA903701EF48}"/>
            </a:ext>
          </a:extLst>
        </cdr:cNvPr>
        <cdr:cNvSpPr txBox="1"/>
      </cdr:nvSpPr>
      <cdr:spPr>
        <a:xfrm xmlns:a="http://schemas.openxmlformats.org/drawingml/2006/main">
          <a:off x="2099075" y="3921866"/>
          <a:ext cx="2150122" cy="2803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64D1B07-41C2-4456-BF35-942361802F1A}" type="TxLink">
            <a:rPr lang="en-US" sz="1000" b="1" i="0" u="none" strike="noStrike">
              <a:solidFill>
                <a:srgbClr val="000000"/>
              </a:solidFill>
              <a:latin typeface="Arial"/>
              <a:cs typeface="Arial"/>
            </a:rPr>
            <a:pPr/>
            <a:t>Transaction type</a:t>
          </a:fld>
          <a:endParaRPr lang="en-US" sz="1100" b="1"/>
        </a:p>
      </cdr:txBody>
    </cdr:sp>
  </cdr:relSizeAnchor>
  <cdr:relSizeAnchor xmlns:cdr="http://schemas.openxmlformats.org/drawingml/2006/chartDrawing">
    <cdr:from>
      <cdr:x>0</cdr:x>
      <cdr:y>0.92684</cdr:y>
    </cdr:from>
    <cdr:to>
      <cdr:x>1</cdr:x>
      <cdr:y>0.95942</cdr:y>
    </cdr:to>
    <cdr:sp macro="" textlink="ChartData!$J$201">
      <cdr:nvSpPr>
        <cdr:cNvPr id="32" name="TextBox 1">
          <a:extLst xmlns:a="http://schemas.openxmlformats.org/drawingml/2006/main">
            <a:ext uri="{FF2B5EF4-FFF2-40B4-BE49-F238E27FC236}">
              <a16:creationId xmlns:a16="http://schemas.microsoft.com/office/drawing/2014/main" id="{35A5F6B3-84D9-4B97-9674-259DE5249F54}"/>
            </a:ext>
          </a:extLst>
        </cdr:cNvPr>
        <cdr:cNvSpPr txBox="1"/>
      </cdr:nvSpPr>
      <cdr:spPr>
        <a:xfrm xmlns:a="http://schemas.openxmlformats.org/drawingml/2006/main">
          <a:off x="0" y="6198226"/>
          <a:ext cx="5410200" cy="2178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264CCCF-2DD1-45A0-99C9-8E164D8F5FC3}" type="TxLink">
            <a:rPr lang="en-US" sz="1000" b="0" i="0" u="none" strike="noStrike">
              <a:solidFill>
                <a:srgbClr val="000000"/>
              </a:solidFill>
              <a:latin typeface="Arial"/>
              <a:cs typeface="Arial"/>
            </a:rPr>
            <a:pPr/>
            <a:t>(p) The value is provisional and will be revised in a future publication.</a:t>
          </a:fld>
          <a:endParaRPr lang="en-US" sz="1100"/>
        </a:p>
      </cdr:txBody>
    </cdr:sp>
  </cdr:relSizeAnchor>
  <cdr:relSizeAnchor xmlns:cdr="http://schemas.openxmlformats.org/drawingml/2006/chartDrawing">
    <cdr:from>
      <cdr:x>0.45104</cdr:x>
      <cdr:y>0.10505</cdr:y>
    </cdr:from>
    <cdr:to>
      <cdr:x>0.97074</cdr:x>
      <cdr:y>0.14859</cdr:y>
    </cdr:to>
    <cdr:grpSp>
      <cdr:nvGrpSpPr>
        <cdr:cNvPr id="8" name="Group 7">
          <a:extLst xmlns:a="http://schemas.openxmlformats.org/drawingml/2006/main">
            <a:ext uri="{FF2B5EF4-FFF2-40B4-BE49-F238E27FC236}">
              <a16:creationId xmlns:a16="http://schemas.microsoft.com/office/drawing/2014/main" id="{E92823BF-DB70-4160-BCBE-BDE62BB81035}"/>
            </a:ext>
          </a:extLst>
        </cdr:cNvPr>
        <cdr:cNvGrpSpPr/>
      </cdr:nvGrpSpPr>
      <cdr:grpSpPr>
        <a:xfrm xmlns:a="http://schemas.openxmlformats.org/drawingml/2006/main">
          <a:off x="2335770" y="704724"/>
          <a:ext cx="2691334" cy="292086"/>
          <a:chOff x="2423055" y="701039"/>
          <a:chExt cx="2791883" cy="290513"/>
        </a:xfrm>
      </cdr:grpSpPr>
      <cdr:grpSp>
        <cdr:nvGrpSpPr>
          <cdr:cNvPr id="6" name="Group 5">
            <a:extLst xmlns:a="http://schemas.openxmlformats.org/drawingml/2006/main">
              <a:ext uri="{FF2B5EF4-FFF2-40B4-BE49-F238E27FC236}">
                <a16:creationId xmlns:a16="http://schemas.microsoft.com/office/drawing/2014/main" id="{9FF1E475-5F93-4A46-8DDF-FF636CFD0BCB}"/>
              </a:ext>
            </a:extLst>
          </cdr:cNvPr>
          <cdr:cNvGrpSpPr/>
        </cdr:nvGrpSpPr>
        <cdr:grpSpPr>
          <a:xfrm xmlns:a="http://schemas.openxmlformats.org/drawingml/2006/main">
            <a:off x="2423055" y="742521"/>
            <a:ext cx="383890" cy="178775"/>
            <a:chOff x="2427817" y="666321"/>
            <a:chExt cx="383890" cy="178775"/>
          </a:xfrm>
        </cdr:grpSpPr>
        <cdr:sp macro="" textlink="">
          <cdr:nvSpPr>
            <cdr:cNvPr id="29" name="TextBox 3">
              <a:extLst xmlns:a="http://schemas.openxmlformats.org/drawingml/2006/main">
                <a:ext uri="{FF2B5EF4-FFF2-40B4-BE49-F238E27FC236}">
                  <a16:creationId xmlns:a16="http://schemas.microsoft.com/office/drawing/2014/main" id="{5B8B98C4-2C37-4E11-A255-53D4FF389DAB}"/>
                </a:ext>
              </a:extLst>
            </cdr:cNvPr>
            <cdr:cNvSpPr txBox="1"/>
          </cdr:nvSpPr>
          <cdr:spPr>
            <a:xfrm xmlns:a="http://schemas.openxmlformats.org/drawingml/2006/main">
              <a:off x="2427817" y="666321"/>
              <a:ext cx="383890" cy="178775"/>
            </a:xfrm>
            <a:prstGeom xmlns:a="http://schemas.openxmlformats.org/drawingml/2006/main" prst="rect">
              <a:avLst/>
            </a:prstGeom>
            <a:pattFill xmlns:a="http://schemas.openxmlformats.org/drawingml/2006/main" prst="lgCheck">
              <a:fgClr>
                <a:srgbClr val="FFFFFF"/>
              </a:fgClr>
              <a:bgClr>
                <a:srgbClr val="4D4D4D"/>
              </a:bgClr>
            </a:pattFill>
            <a:ln xmlns:a="http://schemas.openxmlformats.org/drawingml/2006/main" w="3175">
              <a:solidFill>
                <a:srgbClr val="000000"/>
              </a:solid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en-US" sz="1100"/>
            </a:p>
          </cdr:txBody>
        </cdr:sp>
      </cdr:grpSp>
      <cdr:sp macro="" textlink="ChartData!$P$157">
        <cdr:nvSpPr>
          <cdr:cNvPr id="33" name="TextBox 1">
            <a:extLst xmlns:a="http://schemas.openxmlformats.org/drawingml/2006/main">
              <a:ext uri="{FF2B5EF4-FFF2-40B4-BE49-F238E27FC236}">
                <a16:creationId xmlns:a16="http://schemas.microsoft.com/office/drawing/2014/main" id="{6A831E71-64F2-4DC4-9F34-86FC978940B4}"/>
              </a:ext>
            </a:extLst>
          </cdr:cNvPr>
          <cdr:cNvSpPr txBox="1"/>
        </cdr:nvSpPr>
        <cdr:spPr>
          <a:xfrm xmlns:a="http://schemas.openxmlformats.org/drawingml/2006/main">
            <a:off x="2843213" y="701039"/>
            <a:ext cx="2371725" cy="2905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0270480-73FF-4193-BE16-77FDA65F980D}" type="TxLink">
              <a:rPr lang="en-US" sz="1000" b="0" i="0" u="none" strike="noStrike">
                <a:solidFill>
                  <a:srgbClr val="000000"/>
                </a:solidFill>
                <a:latin typeface="Arial"/>
                <a:cs typeface="Arial"/>
              </a:rPr>
              <a:pPr/>
              <a:t> </a:t>
            </a:fld>
            <a:endParaRPr lang="en-US" sz="1100" b="1"/>
          </a:p>
        </cdr:txBody>
      </cdr:sp>
    </cdr:grpSp>
  </cdr:relSizeAnchor>
</c:userShapes>
</file>

<file path=xl/drawings/drawing22.xml><?xml version="1.0" encoding="utf-8"?>
<c:userShapes xmlns:c="http://schemas.openxmlformats.org/drawingml/2006/chart">
  <cdr:relSizeAnchor xmlns:cdr="http://schemas.openxmlformats.org/drawingml/2006/chartDrawing">
    <cdr:from>
      <cdr:x>0.00179</cdr:x>
      <cdr:y>0.17257</cdr:y>
    </cdr:from>
    <cdr:to>
      <cdr:x>0.19285</cdr:x>
      <cdr:y>0.29213</cdr:y>
    </cdr:to>
    <cdr:sp macro="" textlink="ChartData!$K$933">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9524" y="742950"/>
          <a:ext cx="1014729" cy="5147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2238CADE-2B47-42E6-8F58-3C8C76F2A99B}" type="TxLink">
            <a:rPr lang="en-US" sz="1000" b="1" i="0" u="none" strike="noStrike">
              <a:solidFill>
                <a:sysClr val="windowText" lastClr="000000"/>
              </a:solidFill>
              <a:latin typeface="Arial"/>
              <a:cs typeface="Arial"/>
            </a:rPr>
            <a:pPr algn="l"/>
            <a:t> </a:t>
          </a:fld>
          <a:endParaRPr lang="en-US" sz="1100" b="1">
            <a:solidFill>
              <a:sysClr val="windowText" lastClr="000000"/>
            </a:solidFill>
          </a:endParaRPr>
        </a:p>
      </cdr:txBody>
    </cdr:sp>
  </cdr:relSizeAnchor>
  <cdr:relSizeAnchor xmlns:cdr="http://schemas.openxmlformats.org/drawingml/2006/chartDrawing">
    <cdr:from>
      <cdr:x>0</cdr:x>
      <cdr:y>0.85714</cdr:y>
    </cdr:from>
    <cdr:to>
      <cdr:x>1</cdr:x>
      <cdr:y>1</cdr:y>
    </cdr:to>
    <cdr:sp macro="" textlink="ChartData!$J$949">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3566160"/>
          <a:ext cx="5441632" cy="594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BAE7BBE-3E4F-408E-A64C-0763C2179B89}" type="TxLink">
            <a:rPr lang="en-US" sz="1000" b="0" i="0" u="none" strike="noStrike">
              <a:solidFill>
                <a:srgbClr val="000000"/>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0.00278</cdr:x>
      <cdr:y>0</cdr:y>
    </cdr:from>
    <cdr:to>
      <cdr:x>1</cdr:x>
      <cdr:y>0.18476</cdr:y>
    </cdr:to>
    <cdr:sp macro="" textlink="ChartData!$J$929">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14765" y="0"/>
          <a:ext cx="5296375" cy="7419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6E80685-A2F2-4254-8EB1-4E24E5FA1F19}" type="TxLink">
            <a:rPr lang="en-US" sz="1350" b="1" i="0" u="none" strike="noStrike">
              <a:solidFill>
                <a:sysClr val="windowText" lastClr="000000"/>
              </a:solidFill>
              <a:latin typeface="Arial"/>
              <a:cs typeface="Arial"/>
            </a:rPr>
            <a:pPr/>
            <a:t> </a:t>
          </a:fld>
          <a:endParaRPr lang="en-US" sz="1350">
            <a:solidFill>
              <a:sysClr val="windowText" lastClr="000000"/>
            </a:solidFill>
          </a:endParaRPr>
        </a:p>
      </cdr:txBody>
    </cdr:sp>
  </cdr:relSizeAnchor>
  <cdr:relSizeAnchor xmlns:cdr="http://schemas.openxmlformats.org/drawingml/2006/chartDrawing">
    <cdr:from>
      <cdr:x>0.32445</cdr:x>
      <cdr:y>0.91003</cdr:y>
    </cdr:from>
    <cdr:to>
      <cdr:x>0.83491</cdr:x>
      <cdr:y>0.98383</cdr:y>
    </cdr:to>
    <cdr:sp macro="" textlink="ChartData!$K$679">
      <cdr:nvSpPr>
        <cdr:cNvPr id="5" name="TextBox 4">
          <a:extLst xmlns:a="http://schemas.openxmlformats.org/drawingml/2006/main">
            <a:ext uri="{FF2B5EF4-FFF2-40B4-BE49-F238E27FC236}">
              <a16:creationId xmlns:a16="http://schemas.microsoft.com/office/drawing/2014/main" id="{A1777A69-E381-42E6-B710-C544D93A9A8D}"/>
            </a:ext>
          </a:extLst>
        </cdr:cNvPr>
        <cdr:cNvSpPr txBox="1"/>
      </cdr:nvSpPr>
      <cdr:spPr>
        <a:xfrm xmlns:a="http://schemas.openxmlformats.org/drawingml/2006/main">
          <a:off x="1634198" y="3368399"/>
          <a:ext cx="2571090" cy="2731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92A20030-9594-4066-99EA-5058B339DE38}" type="TxLink">
            <a:rPr lang="en-US" sz="1000" b="1" i="0" u="none" strike="noStrike">
              <a:solidFill>
                <a:srgbClr val="000000"/>
              </a:solidFill>
              <a:latin typeface="Arial"/>
              <a:cs typeface="Arial"/>
            </a:rPr>
            <a:pPr/>
            <a:t>Month the transaction was effective</a:t>
          </a:fld>
          <a:endParaRPr lang="en-US" sz="1100" b="1"/>
        </a:p>
      </cdr:txBody>
    </cdr:sp>
  </cdr:relSizeAnchor>
  <cdr:relSizeAnchor xmlns:cdr="http://schemas.openxmlformats.org/drawingml/2006/chartDrawing">
    <cdr:from>
      <cdr:x>0.00143</cdr:x>
      <cdr:y>0.13245</cdr:y>
    </cdr:from>
    <cdr:to>
      <cdr:x>0.19041</cdr:x>
      <cdr:y>0.24787</cdr:y>
    </cdr:to>
    <cdr:sp macro="" textlink="">
      <cdr:nvSpPr>
        <cdr:cNvPr id="6" name="TextBox 5">
          <a:extLst xmlns:a="http://schemas.openxmlformats.org/drawingml/2006/main">
            <a:ext uri="{FF2B5EF4-FFF2-40B4-BE49-F238E27FC236}">
              <a16:creationId xmlns:a16="http://schemas.microsoft.com/office/drawing/2014/main" id="{0FACD053-1520-4088-ADA6-7391D41AA006}"/>
            </a:ext>
          </a:extLst>
        </cdr:cNvPr>
        <cdr:cNvSpPr txBox="1"/>
      </cdr:nvSpPr>
      <cdr:spPr>
        <a:xfrm xmlns:a="http://schemas.openxmlformats.org/drawingml/2006/main">
          <a:off x="7619" y="533400"/>
          <a:ext cx="1005840" cy="4648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0.00308</cdr:x>
      <cdr:y>0.17565</cdr:y>
    </cdr:from>
    <cdr:to>
      <cdr:x>0.18919</cdr:x>
      <cdr:y>0.29296</cdr:y>
    </cdr:to>
    <cdr:sp macro="" textlink="ChartData!$K$680">
      <cdr:nvSpPr>
        <cdr:cNvPr id="7" name="TextBox 6">
          <a:extLst xmlns:a="http://schemas.openxmlformats.org/drawingml/2006/main">
            <a:ext uri="{FF2B5EF4-FFF2-40B4-BE49-F238E27FC236}">
              <a16:creationId xmlns:a16="http://schemas.microsoft.com/office/drawing/2014/main" id="{3BA8F756-4F80-48B2-9486-72C79B314D94}"/>
            </a:ext>
          </a:extLst>
        </cdr:cNvPr>
        <cdr:cNvSpPr txBox="1"/>
      </cdr:nvSpPr>
      <cdr:spPr>
        <a:xfrm xmlns:a="http://schemas.openxmlformats.org/drawingml/2006/main">
          <a:off x="16577" y="649985"/>
          <a:ext cx="1002460" cy="4341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69A57CBA-B9B8-4C0A-879D-7424D5B85D7F}" type="TxLink">
            <a:rPr lang="en-US" sz="1000" b="1" i="0" u="none" strike="noStrike">
              <a:solidFill>
                <a:srgbClr val="000000"/>
              </a:solidFill>
              <a:latin typeface="Arial"/>
              <a:cs typeface="Arial"/>
            </a:rPr>
            <a:pPr algn="l"/>
            <a:t>Percentage change</a:t>
          </a:fld>
          <a:endParaRPr lang="en-US" sz="1100" b="1"/>
        </a:p>
      </cdr:txBody>
    </cdr:sp>
  </cdr:relSizeAnchor>
  <cdr:relSizeAnchor xmlns:cdr="http://schemas.openxmlformats.org/drawingml/2006/chartDrawing">
    <cdr:from>
      <cdr:x>0.00215</cdr:x>
      <cdr:y>0.85511</cdr:y>
    </cdr:from>
    <cdr:to>
      <cdr:x>1</cdr:x>
      <cdr:y>0.99905</cdr:y>
    </cdr:to>
    <cdr:sp macro="" textlink="ChartData!$J$697">
      <cdr:nvSpPr>
        <cdr:cNvPr id="8" name="TextBox 7">
          <a:extLst xmlns:a="http://schemas.openxmlformats.org/drawingml/2006/main">
            <a:ext uri="{FF2B5EF4-FFF2-40B4-BE49-F238E27FC236}">
              <a16:creationId xmlns:a16="http://schemas.microsoft.com/office/drawing/2014/main" id="{7D8F324D-CE03-4F97-8412-1F5E4B098DDB}"/>
            </a:ext>
          </a:extLst>
        </cdr:cNvPr>
        <cdr:cNvSpPr txBox="1"/>
      </cdr:nvSpPr>
      <cdr:spPr>
        <a:xfrm xmlns:a="http://schemas.openxmlformats.org/drawingml/2006/main">
          <a:off x="11757" y="3440431"/>
          <a:ext cx="5463212" cy="579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A605BE0A-EF06-43AF-8734-24375105DACF}" type="TxLink">
            <a:rPr lang="en-US" sz="1000" b="0" i="0" u="none" strike="noStrike">
              <a:solidFill>
                <a:srgbClr val="000000"/>
              </a:solidFill>
              <a:latin typeface="Arial"/>
              <a:cs typeface="Arial"/>
            </a:rPr>
            <a:pPr/>
            <a:t> </a:t>
          </a:fld>
          <a:endParaRPr lang="en-US" sz="1100"/>
        </a:p>
      </cdr:txBody>
    </cdr:sp>
  </cdr:relSizeAnchor>
  <cdr:relSizeAnchor xmlns:cdr="http://schemas.openxmlformats.org/drawingml/2006/chartDrawing">
    <cdr:from>
      <cdr:x>0</cdr:x>
      <cdr:y>0</cdr:y>
    </cdr:from>
    <cdr:to>
      <cdr:x>1</cdr:x>
      <cdr:y>0.19407</cdr:y>
    </cdr:to>
    <cdr:sp macro="" textlink="ChartData!$J$676">
      <cdr:nvSpPr>
        <cdr:cNvPr id="9" name="TextBox 8">
          <a:extLst xmlns:a="http://schemas.openxmlformats.org/drawingml/2006/main">
            <a:ext uri="{FF2B5EF4-FFF2-40B4-BE49-F238E27FC236}">
              <a16:creationId xmlns:a16="http://schemas.microsoft.com/office/drawing/2014/main" id="{D774FC00-1524-40AE-9F83-F141D84CB039}"/>
            </a:ext>
          </a:extLst>
        </cdr:cNvPr>
        <cdr:cNvSpPr txBox="1"/>
      </cdr:nvSpPr>
      <cdr:spPr>
        <a:xfrm xmlns:a="http://schemas.openxmlformats.org/drawingml/2006/main">
          <a:off x="0" y="0"/>
          <a:ext cx="5847396" cy="685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CA02CD2-9F00-425B-BA68-F856D193E3FF}" type="TxLink">
            <a:rPr lang="en-US" sz="1300" b="1" i="0" u="none" strike="noStrike">
              <a:solidFill>
                <a:srgbClr val="000000"/>
              </a:solidFill>
              <a:latin typeface="Arial"/>
              <a:cs typeface="Arial"/>
            </a:rPr>
            <a:pPr/>
            <a:t>Figure A1  Number of transactions:  Percentage change between the first and second estimates, by month the transaction was effective</a:t>
          </a:fld>
          <a:endParaRPr lang="en-US" sz="1100"/>
        </a:p>
      </cdr:txBody>
    </cdr:sp>
  </cdr:relSizeAnchor>
</c:userShapes>
</file>

<file path=xl/drawings/drawing23.xml><?xml version="1.0" encoding="utf-8"?>
<c:userShapes xmlns:c="http://schemas.openxmlformats.org/drawingml/2006/chart">
  <cdr:relSizeAnchor xmlns:cdr="http://schemas.openxmlformats.org/drawingml/2006/chartDrawing">
    <cdr:from>
      <cdr:x>0.00466</cdr:x>
      <cdr:y>0.16977</cdr:y>
    </cdr:from>
    <cdr:to>
      <cdr:x>0.18925</cdr:x>
      <cdr:y>0.28372</cdr:y>
    </cdr:to>
    <cdr:sp macro="" textlink="ChartData!$K$959">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24697" y="695326"/>
          <a:ext cx="978273" cy="4667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9A2DFDD5-C9C5-4685-93A9-44AB923EF6A0}" type="TxLink">
            <a:rPr lang="en-US" sz="1000" b="1" i="0" u="none" strike="noStrike">
              <a:solidFill>
                <a:sysClr val="windowText" lastClr="000000"/>
              </a:solidFill>
              <a:latin typeface="Arial"/>
              <a:cs typeface="Arial"/>
            </a:rPr>
            <a:pPr algn="l"/>
            <a:t> </a:t>
          </a:fld>
          <a:endParaRPr lang="en-US" sz="1100" b="1">
            <a:solidFill>
              <a:sysClr val="windowText" lastClr="000000"/>
            </a:solidFill>
          </a:endParaRPr>
        </a:p>
      </cdr:txBody>
    </cdr:sp>
  </cdr:relSizeAnchor>
  <cdr:relSizeAnchor xmlns:cdr="http://schemas.openxmlformats.org/drawingml/2006/chartDrawing">
    <cdr:from>
      <cdr:x>0</cdr:x>
      <cdr:y>0.85714</cdr:y>
    </cdr:from>
    <cdr:to>
      <cdr:x>1</cdr:x>
      <cdr:y>1</cdr:y>
    </cdr:to>
    <cdr:sp macro="" textlink="ChartData!$J$975">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3566160"/>
          <a:ext cx="5441632" cy="5943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19B82CAA-9DDC-4229-BF74-2D399FDEDF50}" type="TxLink">
            <a:rPr lang="en-US" sz="1000" b="0" i="0" u="none" strike="noStrike">
              <a:solidFill>
                <a:srgbClr val="000000"/>
              </a:solidFill>
              <a:latin typeface="Arial"/>
              <a:cs typeface="Arial"/>
            </a:rPr>
            <a:pPr/>
            <a:t> </a:t>
          </a:fld>
          <a:endParaRPr lang="en-US" sz="1100">
            <a:solidFill>
              <a:srgbClr val="595959"/>
            </a:solidFill>
          </a:endParaRPr>
        </a:p>
      </cdr:txBody>
    </cdr:sp>
  </cdr:relSizeAnchor>
  <cdr:relSizeAnchor xmlns:cdr="http://schemas.openxmlformats.org/drawingml/2006/chartDrawing">
    <cdr:from>
      <cdr:x>0.00278</cdr:x>
      <cdr:y>0</cdr:y>
    </cdr:from>
    <cdr:to>
      <cdr:x>1</cdr:x>
      <cdr:y>0.18841</cdr:y>
    </cdr:to>
    <cdr:sp macro="" textlink="ChartData!$J$955">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14733" y="0"/>
          <a:ext cx="5284977" cy="762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7B27A752-ACA9-4D15-9193-03C410146FBB}" type="TxLink">
            <a:rPr lang="en-US" sz="1350" b="1" i="0" u="none" strike="noStrike">
              <a:solidFill>
                <a:sysClr val="windowText" lastClr="000000"/>
              </a:solidFill>
              <a:latin typeface="Arial"/>
              <a:cs typeface="Arial"/>
            </a:rPr>
            <a:pPr/>
            <a:t> </a:t>
          </a:fld>
          <a:endParaRPr lang="en-US" sz="1350">
            <a:solidFill>
              <a:sysClr val="windowText" lastClr="000000"/>
            </a:solidFill>
          </a:endParaRPr>
        </a:p>
      </cdr:txBody>
    </cdr:sp>
  </cdr:relSizeAnchor>
  <cdr:relSizeAnchor xmlns:cdr="http://schemas.openxmlformats.org/drawingml/2006/chartDrawing">
    <cdr:from>
      <cdr:x>0</cdr:x>
      <cdr:y>0.86242</cdr:y>
    </cdr:from>
    <cdr:to>
      <cdr:x>0.99892</cdr:x>
      <cdr:y>1</cdr:y>
    </cdr:to>
    <cdr:sp macro="" textlink="ChartData!$J$722">
      <cdr:nvSpPr>
        <cdr:cNvPr id="5" name="TextBox 4">
          <a:extLst xmlns:a="http://schemas.openxmlformats.org/drawingml/2006/main">
            <a:ext uri="{FF2B5EF4-FFF2-40B4-BE49-F238E27FC236}">
              <a16:creationId xmlns:a16="http://schemas.microsoft.com/office/drawing/2014/main" id="{0D381C2D-156B-4EAC-B015-E30B8D094363}"/>
            </a:ext>
          </a:extLst>
        </cdr:cNvPr>
        <cdr:cNvSpPr txBox="1"/>
      </cdr:nvSpPr>
      <cdr:spPr>
        <a:xfrm xmlns:a="http://schemas.openxmlformats.org/drawingml/2006/main">
          <a:off x="0" y="3578249"/>
          <a:ext cx="5372007" cy="5708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CBED559-D9E7-414E-9AD6-4A735E5C2745}" type="TxLink">
            <a:rPr lang="en-US" sz="1000" b="0" i="0" u="none" strike="noStrike">
              <a:solidFill>
                <a:srgbClr val="000000"/>
              </a:solidFill>
              <a:latin typeface="Arial"/>
              <a:cs typeface="Arial"/>
            </a:rPr>
            <a:pPr/>
            <a:t>¹ We have corrected a non-residential transaction effective in April 2019. This transaction was entered incorrectly as being overly large and has now been amended. This led to a downward revision in the non-residential tax due in this month.</a:t>
          </a:fld>
          <a:endParaRPr lang="en-US" sz="1100"/>
        </a:p>
      </cdr:txBody>
    </cdr:sp>
  </cdr:relSizeAnchor>
  <cdr:relSizeAnchor xmlns:cdr="http://schemas.openxmlformats.org/drawingml/2006/chartDrawing">
    <cdr:from>
      <cdr:x>0</cdr:x>
      <cdr:y>0</cdr:y>
    </cdr:from>
    <cdr:to>
      <cdr:x>1</cdr:x>
      <cdr:y>0.17332</cdr:y>
    </cdr:to>
    <cdr:sp macro="" textlink="ChartData!$J$701">
      <cdr:nvSpPr>
        <cdr:cNvPr id="6" name="TextBox 5">
          <a:extLst xmlns:a="http://schemas.openxmlformats.org/drawingml/2006/main">
            <a:ext uri="{FF2B5EF4-FFF2-40B4-BE49-F238E27FC236}">
              <a16:creationId xmlns:a16="http://schemas.microsoft.com/office/drawing/2014/main" id="{33980D13-9132-48EB-9FCC-4B96AB9FEE4E}"/>
            </a:ext>
          </a:extLst>
        </cdr:cNvPr>
        <cdr:cNvSpPr txBox="1"/>
      </cdr:nvSpPr>
      <cdr:spPr>
        <a:xfrm xmlns:a="http://schemas.openxmlformats.org/drawingml/2006/main">
          <a:off x="0" y="0"/>
          <a:ext cx="5377815" cy="71913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F98631E-E062-468C-926F-CBB9D77D3073}" type="TxLink">
            <a:rPr lang="en-US" sz="1350" b="1" i="0" u="none" strike="noStrike">
              <a:solidFill>
                <a:srgbClr val="000000"/>
              </a:solidFill>
              <a:latin typeface="Arial"/>
              <a:cs typeface="Arial"/>
            </a:rPr>
            <a:pPr/>
            <a:t>Figure A2  Tax due:  Percentage change between the first and second estimates, by month the transaction was effective</a:t>
          </a:fld>
          <a:endParaRPr lang="en-US" sz="1350"/>
        </a:p>
      </cdr:txBody>
    </cdr:sp>
  </cdr:relSizeAnchor>
  <cdr:relSizeAnchor xmlns:cdr="http://schemas.openxmlformats.org/drawingml/2006/chartDrawing">
    <cdr:from>
      <cdr:x>0</cdr:x>
      <cdr:y>0.1746</cdr:y>
    </cdr:from>
    <cdr:to>
      <cdr:x>0.1874</cdr:x>
      <cdr:y>0.28849</cdr:y>
    </cdr:to>
    <cdr:sp macro="" textlink="ChartData!$K$705">
      <cdr:nvSpPr>
        <cdr:cNvPr id="7" name="TextBox 6">
          <a:extLst xmlns:a="http://schemas.openxmlformats.org/drawingml/2006/main">
            <a:ext uri="{FF2B5EF4-FFF2-40B4-BE49-F238E27FC236}">
              <a16:creationId xmlns:a16="http://schemas.microsoft.com/office/drawing/2014/main" id="{4803FE16-4186-4575-953C-FEAD7BAAB913}"/>
            </a:ext>
          </a:extLst>
        </cdr:cNvPr>
        <cdr:cNvSpPr txBox="1"/>
      </cdr:nvSpPr>
      <cdr:spPr>
        <a:xfrm xmlns:a="http://schemas.openxmlformats.org/drawingml/2006/main">
          <a:off x="0" y="724451"/>
          <a:ext cx="1007818" cy="472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D85B0AE-574C-4BDF-91D1-D40EBF8CB8BA}" type="TxLink">
            <a:rPr lang="en-US" sz="1000" b="1" i="0" u="none" strike="noStrike">
              <a:solidFill>
                <a:srgbClr val="000000"/>
              </a:solidFill>
              <a:latin typeface="Arial"/>
              <a:cs typeface="Arial"/>
            </a:rPr>
            <a:pPr/>
            <a:t>Percentage change</a:t>
          </a:fld>
          <a:endParaRPr lang="en-US" sz="1100" b="1"/>
        </a:p>
      </cdr:txBody>
    </cdr:sp>
  </cdr:relSizeAnchor>
</c:userShapes>
</file>

<file path=xl/drawings/drawing24.xml><?xml version="1.0" encoding="utf-8"?>
<c:userShapes xmlns:c="http://schemas.openxmlformats.org/drawingml/2006/chart">
  <cdr:relSizeAnchor xmlns:cdr="http://schemas.openxmlformats.org/drawingml/2006/chartDrawing">
    <cdr:from>
      <cdr:x>0.01671</cdr:x>
      <cdr:y>0.23854</cdr:y>
    </cdr:from>
    <cdr:to>
      <cdr:x>0.21609</cdr:x>
      <cdr:y>0.34362</cdr:y>
    </cdr:to>
    <cdr:sp macro="" textlink="ChartData!$K$238">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91423" y="1120140"/>
          <a:ext cx="1090840" cy="4934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D23F37D-E225-4449-A32F-941C4A078AC4}" type="TxLink">
            <a:rPr lang="en-US" sz="1000" b="1" i="0" u="none" strike="noStrike">
              <a:solidFill>
                <a:sysClr val="windowText" lastClr="000000"/>
              </a:solidFill>
              <a:latin typeface="Arial"/>
              <a:cs typeface="Arial"/>
            </a:rPr>
            <a:pPr algn="l"/>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0.00173</cdr:x>
      <cdr:y>0.87428</cdr:y>
    </cdr:from>
    <cdr:to>
      <cdr:x>1</cdr:x>
      <cdr:y>0.93513</cdr:y>
    </cdr:to>
    <cdr:sp macro="" textlink="ChartData!$J$224">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9468" y="4345305"/>
          <a:ext cx="5463597" cy="3024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F300AF5-FA8D-4B8B-BCE9-F20DAB1CB5F0}" type="TxLink">
            <a:rPr lang="en-US" sz="1000" b="0" i="0" u="none" strike="noStrike">
              <a:solidFill>
                <a:srgbClr val="000000"/>
              </a:solidFill>
              <a:latin typeface="Arial"/>
              <a:cs typeface="Arial"/>
            </a:rPr>
            <a:pPr/>
            <a:t>(p) Values for September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0.92794</cdr:y>
    </cdr:from>
    <cdr:to>
      <cdr:x>1</cdr:x>
      <cdr:y>1</cdr:y>
    </cdr:to>
    <cdr:sp macro="" textlink="ChartData!$J$225">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4612006"/>
          <a:ext cx="5473065" cy="3581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92DED02-5D44-4001-A39E-F8832F048709}" type="TxLink">
            <a:rPr lang="en-US" sz="1000" b="0" i="0" u="none" strike="noStrike">
              <a:solidFill>
                <a:srgbClr val="000000"/>
              </a:solidFill>
              <a:latin typeface="Arial"/>
              <a:cs typeface="Arial"/>
            </a:rPr>
            <a:pPr/>
            <a:t>(r) Values for June to August 2021 and all values for higher rates residential are revised in this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0.12402</cdr:y>
    </cdr:to>
    <cdr:sp macro="" textlink="ChartData!$J$205">
      <cdr:nvSpPr>
        <cdr:cNvPr id="5" name="TextBox 4">
          <a:extLst xmlns:a="http://schemas.openxmlformats.org/drawingml/2006/main">
            <a:ext uri="{FF2B5EF4-FFF2-40B4-BE49-F238E27FC236}">
              <a16:creationId xmlns:a16="http://schemas.microsoft.com/office/drawing/2014/main" id="{BF4F4F3B-E434-4921-8D2F-DEF323CE873A}"/>
            </a:ext>
          </a:extLst>
        </cdr:cNvPr>
        <cdr:cNvSpPr txBox="1"/>
      </cdr:nvSpPr>
      <cdr:spPr>
        <a:xfrm xmlns:a="http://schemas.openxmlformats.org/drawingml/2006/main">
          <a:off x="0" y="0"/>
          <a:ext cx="5473065" cy="6163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4B3F2456-81AE-42F4-B7AB-44ABB2866E32}" type="TxLink">
            <a:rPr lang="en-US" sz="1350" b="1" i="0" u="none" strike="noStrike">
              <a:solidFill>
                <a:srgbClr val="000000"/>
              </a:solidFill>
              <a:latin typeface="Arial"/>
              <a:cs typeface="Arial"/>
            </a:rPr>
            <a:pPr/>
            <a:t>Figure 2.5a  Number of residential transactions, by month the transaction was effective</a:t>
          </a:fld>
          <a:endParaRPr lang="en-US" sz="1350"/>
        </a:p>
      </cdr:txBody>
    </cdr:sp>
  </cdr:relSizeAnchor>
</c:userShapes>
</file>

<file path=xl/drawings/drawing2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175260</xdr:colOff>
          <xdr:row>0</xdr:row>
          <xdr:rowOff>76200</xdr:rowOff>
        </xdr:from>
        <xdr:to>
          <xdr:col>11</xdr:col>
          <xdr:colOff>137160</xdr:colOff>
          <xdr:row>4</xdr:row>
          <xdr:rowOff>38100</xdr:rowOff>
        </xdr:to>
        <xdr:sp macro="" textlink="">
          <xdr:nvSpPr>
            <xdr:cNvPr id="13313" name="List Box 1" hidden="1">
              <a:extLst>
                <a:ext uri="{63B3BB69-23CF-44E3-9099-C40C66FF867C}">
                  <a14:compatExt spid="_x0000_s13313"/>
                </a:ext>
                <a:ext uri="{FF2B5EF4-FFF2-40B4-BE49-F238E27FC236}">
                  <a16:creationId xmlns:a16="http://schemas.microsoft.com/office/drawing/2014/main" id="{00000000-0008-0000-0E00-00000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266700</xdr:colOff>
          <xdr:row>1</xdr:row>
          <xdr:rowOff>22860</xdr:rowOff>
        </xdr:from>
        <xdr:to>
          <xdr:col>12</xdr:col>
          <xdr:colOff>236220</xdr:colOff>
          <xdr:row>4</xdr:row>
          <xdr:rowOff>76200</xdr:rowOff>
        </xdr:to>
        <xdr:sp macro="" textlink="">
          <xdr:nvSpPr>
            <xdr:cNvPr id="14337" name="List Box 1" hidden="1">
              <a:extLst>
                <a:ext uri="{63B3BB69-23CF-44E3-9099-C40C66FF867C}">
                  <a14:compatExt spid="_x0000_s14337"/>
                </a:ext>
                <a:ext uri="{FF2B5EF4-FFF2-40B4-BE49-F238E27FC236}">
                  <a16:creationId xmlns:a16="http://schemas.microsoft.com/office/drawing/2014/main" id="{00000000-0008-0000-0F00-000001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c:userShapes xmlns:c="http://schemas.openxmlformats.org/drawingml/2006/chart">
  <cdr:relSizeAnchor xmlns:cdr="http://schemas.openxmlformats.org/drawingml/2006/chartDrawing">
    <cdr:from>
      <cdr:x>0</cdr:x>
      <cdr:y>0.15772</cdr:y>
    </cdr:from>
    <cdr:to>
      <cdr:x>0.32929</cdr:x>
      <cdr:y>0.26604</cdr:y>
    </cdr:to>
    <cdr:sp macro="" textlink="ChartData!$K$654">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631259"/>
          <a:ext cx="1784032" cy="4335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D1B70C30-1BCA-4D09-B3D1-A1E5B441DD79}" type="TxLink">
            <a:rPr lang="en-US" sz="1000" b="1" i="0" u="none" strike="noStrike">
              <a:solidFill>
                <a:sysClr val="windowText" lastClr="000000"/>
              </a:solidFill>
              <a:latin typeface="Arial"/>
              <a:cs typeface="Arial"/>
            </a:rPr>
            <a:pPr algn="l"/>
            <a:t>Value of LTT payments (£ millions)</a:t>
          </a:fld>
          <a:endParaRPr lang="en-US" sz="1100" b="1">
            <a:solidFill>
              <a:sysClr val="windowText" lastClr="000000"/>
            </a:solidFill>
          </a:endParaRPr>
        </a:p>
      </cdr:txBody>
    </cdr:sp>
  </cdr:relSizeAnchor>
  <cdr:relSizeAnchor xmlns:cdr="http://schemas.openxmlformats.org/drawingml/2006/chartDrawing">
    <cdr:from>
      <cdr:x>0</cdr:x>
      <cdr:y>0.86887</cdr:y>
    </cdr:from>
    <cdr:to>
      <cdr:x>1</cdr:x>
      <cdr:y>1</cdr:y>
    </cdr:to>
    <cdr:sp macro="" textlink="ChartData!$J$670">
      <cdr:nvSpPr>
        <cdr:cNvPr id="3" name="TextBox 1">
          <a:extLst xmlns:a="http://schemas.openxmlformats.org/drawingml/2006/main">
            <a:ext uri="{FF2B5EF4-FFF2-40B4-BE49-F238E27FC236}">
              <a16:creationId xmlns:a16="http://schemas.microsoft.com/office/drawing/2014/main" id="{ECF27316-2D2E-41D9-90CD-0B2D7301EDCB}"/>
            </a:ext>
          </a:extLst>
        </cdr:cNvPr>
        <cdr:cNvSpPr txBox="1"/>
      </cdr:nvSpPr>
      <cdr:spPr>
        <a:xfrm xmlns:a="http://schemas.openxmlformats.org/drawingml/2006/main">
          <a:off x="0" y="3477577"/>
          <a:ext cx="5417819" cy="5248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22647EC1-F167-4C9F-B3B1-3926FDDEC5A2}" type="TxLink">
            <a:rPr lang="en-US" sz="1000" b="0" i="0" u="none" strike="noStrike">
              <a:solidFill>
                <a:srgbClr val="000000"/>
              </a:solidFill>
              <a:latin typeface="Arial"/>
              <a:cs typeface="Arial"/>
            </a:rPr>
            <a:pPr/>
            <a:t>¹ Please note that for April 2020 (due to its untypical size), the £28.2 million paid for the Transport for Wales transaction of the core valley lines has been excluded from this chart.</a:t>
          </a:fld>
          <a:endParaRPr lang="en-US" sz="1100">
            <a:solidFill>
              <a:srgbClr val="595959"/>
            </a:solidFill>
          </a:endParaRPr>
        </a:p>
      </cdr:txBody>
    </cdr:sp>
  </cdr:relSizeAnchor>
  <cdr:relSizeAnchor xmlns:cdr="http://schemas.openxmlformats.org/drawingml/2006/chartDrawing">
    <cdr:from>
      <cdr:x>0.00014</cdr:x>
      <cdr:y>0</cdr:y>
    </cdr:from>
    <cdr:to>
      <cdr:x>0.99736</cdr:x>
      <cdr:y>0.13429</cdr:y>
    </cdr:to>
    <cdr:sp macro="" textlink="ChartData!$J$650">
      <cdr:nvSpPr>
        <cdr:cNvPr id="4" name="TextBox 3">
          <a:extLst xmlns:a="http://schemas.openxmlformats.org/drawingml/2006/main">
            <a:ext uri="{FF2B5EF4-FFF2-40B4-BE49-F238E27FC236}">
              <a16:creationId xmlns:a16="http://schemas.microsoft.com/office/drawing/2014/main" id="{37884FD2-31BC-4F6F-95B6-DFD06C522033}"/>
            </a:ext>
          </a:extLst>
        </cdr:cNvPr>
        <cdr:cNvSpPr txBox="1"/>
      </cdr:nvSpPr>
      <cdr:spPr>
        <a:xfrm xmlns:a="http://schemas.openxmlformats.org/drawingml/2006/main">
          <a:off x="774" y="0"/>
          <a:ext cx="5402757" cy="5374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D893354-2C5C-4E1C-B227-F3E56C3A4FE5}" type="TxLink">
            <a:rPr lang="en-US" sz="1350" b="1" i="0" u="none" strike="noStrike">
              <a:solidFill>
                <a:srgbClr val="000000"/>
              </a:solidFill>
              <a:latin typeface="Arial"/>
              <a:cs typeface="Arial"/>
            </a:rPr>
            <a:pPr/>
            <a:t>Figure 7.1  Land Transaction Tax (LTT) paid to the Welsh Revenue Authority (WRA) ¹</a:t>
          </a:fld>
          <a:endParaRPr lang="en-US" sz="1350"/>
        </a:p>
      </cdr:txBody>
    </cdr:sp>
  </cdr:relSizeAnchor>
</c:userShapes>
</file>

<file path=xl/drawings/drawing4.xml><?xml version="1.0" encoding="utf-8"?>
<c:userShapes xmlns:c="http://schemas.openxmlformats.org/drawingml/2006/chart">
  <cdr:relSizeAnchor xmlns:cdr="http://schemas.openxmlformats.org/drawingml/2006/chartDrawing">
    <cdr:from>
      <cdr:x>0</cdr:x>
      <cdr:y>0.19129</cdr:y>
    </cdr:from>
    <cdr:to>
      <cdr:x>0.3724</cdr:x>
      <cdr:y>0.31947</cdr:y>
    </cdr:to>
    <cdr:sp macro="" textlink="ChartData!$K$413">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750570"/>
          <a:ext cx="2038878" cy="502920"/>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77132FEA-7E93-4185-A675-B7E4ED610811}" type="TxLink">
            <a:rPr lang="en-US" sz="1000" b="1" i="0" u="none" strike="noStrike">
              <a:solidFill>
                <a:sysClr val="windowText" lastClr="000000"/>
              </a:solidFill>
              <a:latin typeface="Arial"/>
              <a:cs typeface="Arial"/>
            </a:rPr>
            <a:pPr algn="l"/>
            <a:t>Percentage of transactions / tax due</a:t>
          </a:fld>
          <a:endParaRPr lang="en-US" sz="1100" b="1">
            <a:solidFill>
              <a:sysClr val="windowText" lastClr="000000"/>
            </a:solidFill>
          </a:endParaRPr>
        </a:p>
      </cdr:txBody>
    </cdr:sp>
  </cdr:relSizeAnchor>
  <cdr:relSizeAnchor xmlns:cdr="http://schemas.openxmlformats.org/drawingml/2006/chartDrawing">
    <cdr:from>
      <cdr:x>0</cdr:x>
      <cdr:y>0.93722</cdr:y>
    </cdr:from>
    <cdr:to>
      <cdr:x>0.98594</cdr:x>
      <cdr:y>1</cdr:y>
    </cdr:to>
    <cdr:sp macro="" textlink="ChartData!$J$423">
      <cdr:nvSpPr>
        <cdr:cNvPr id="3" name="TextBox 1">
          <a:extLst xmlns:a="http://schemas.openxmlformats.org/drawingml/2006/main">
            <a:ext uri="{FF2B5EF4-FFF2-40B4-BE49-F238E27FC236}">
              <a16:creationId xmlns:a16="http://schemas.microsoft.com/office/drawing/2014/main" id="{0834DBD4-1C23-466E-8288-2006BD513386}"/>
            </a:ext>
          </a:extLst>
        </cdr:cNvPr>
        <cdr:cNvSpPr txBox="1"/>
      </cdr:nvSpPr>
      <cdr:spPr>
        <a:xfrm xmlns:a="http://schemas.openxmlformats.org/drawingml/2006/main">
          <a:off x="0" y="3981450"/>
          <a:ext cx="5397992" cy="266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E5DD4E4-A8A7-4C6C-BA1C-5D37326CEAF3}"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0.00505</cdr:x>
      <cdr:y>0</cdr:y>
    </cdr:from>
    <cdr:to>
      <cdr:x>1</cdr:x>
      <cdr:y>0.16658</cdr:y>
    </cdr:to>
    <cdr:sp macro="" textlink="ChartData!$J$409">
      <cdr:nvSpPr>
        <cdr:cNvPr id="4" name="TextBox 3">
          <a:extLst xmlns:a="http://schemas.openxmlformats.org/drawingml/2006/main">
            <a:ext uri="{FF2B5EF4-FFF2-40B4-BE49-F238E27FC236}">
              <a16:creationId xmlns:a16="http://schemas.microsoft.com/office/drawing/2014/main" id="{2BE256E4-59EF-4326-91E8-B1B90A8F3D0F}"/>
            </a:ext>
          </a:extLst>
        </cdr:cNvPr>
        <cdr:cNvSpPr txBox="1"/>
      </cdr:nvSpPr>
      <cdr:spPr>
        <a:xfrm xmlns:a="http://schemas.openxmlformats.org/drawingml/2006/main">
          <a:off x="25167" y="0"/>
          <a:ext cx="4958306" cy="7139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57FFF60-D58A-4BFF-BCCB-63D58D2F7F3C}" type="TxLink">
            <a:rPr lang="en-US" sz="1350" b="1" i="0" u="none" strike="noStrike">
              <a:solidFill>
                <a:srgbClr val="000000"/>
              </a:solidFill>
              <a:latin typeface="Arial"/>
              <a:cs typeface="Arial"/>
            </a:rPr>
            <a:pPr/>
            <a:t>Figure 3.3  Percentage of residential transactions and tax due on those properties, by residential tax band, July to September 2021</a:t>
          </a:fld>
          <a:endParaRPr lang="en-US" sz="1350"/>
        </a:p>
      </cdr:txBody>
    </cdr:sp>
  </cdr:relSizeAnchor>
</c:userShapes>
</file>

<file path=xl/drawings/drawing5.xml><?xml version="1.0" encoding="utf-8"?>
<c:userShapes xmlns:c="http://schemas.openxmlformats.org/drawingml/2006/chart">
  <cdr:relSizeAnchor xmlns:cdr="http://schemas.openxmlformats.org/drawingml/2006/chartDrawing">
    <cdr:from>
      <cdr:x>0.00978</cdr:x>
      <cdr:y>0.12252</cdr:y>
    </cdr:from>
    <cdr:to>
      <cdr:x>0.21632</cdr:x>
      <cdr:y>0.22677</cdr:y>
    </cdr:to>
    <cdr:sp macro="" textlink="ChartData!$K$503">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53359" y="563880"/>
          <a:ext cx="1126866" cy="479824"/>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3DF2B06E-EC20-4692-9974-CDE14FF36C87}" type="TxLink">
            <a:rPr lang="en-US" sz="1000" b="1" i="0" u="none" strike="noStrike">
              <a:solidFill>
                <a:sysClr val="windowText" lastClr="000000"/>
              </a:solidFill>
              <a:latin typeface="Arial"/>
              <a:cs typeface="Arial"/>
            </a:rPr>
            <a:pPr algn="l"/>
            <a:t>Percentage of transactions</a:t>
          </a:fld>
          <a:endParaRPr lang="en-US" sz="1100" b="1">
            <a:solidFill>
              <a:sysClr val="windowText" lastClr="000000"/>
            </a:solidFill>
          </a:endParaRPr>
        </a:p>
      </cdr:txBody>
    </cdr:sp>
  </cdr:relSizeAnchor>
  <cdr:relSizeAnchor xmlns:cdr="http://schemas.openxmlformats.org/drawingml/2006/chartDrawing">
    <cdr:from>
      <cdr:x>0.00071</cdr:x>
      <cdr:y>0.77165</cdr:y>
    </cdr:from>
    <cdr:to>
      <cdr:x>1</cdr:x>
      <cdr:y>0.87737</cdr:y>
    </cdr:to>
    <cdr:sp macro="" textlink="ChartData!$J$516">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3811" y="3961632"/>
          <a:ext cx="5363527" cy="5427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cdr:x>
      <cdr:y>0.85881</cdr:y>
    </cdr:from>
    <cdr:to>
      <cdr:x>0.99646</cdr:x>
      <cdr:y>0.97082</cdr:y>
    </cdr:to>
    <cdr:sp macro="" textlink="ChartData!$J$517">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0" y="4409124"/>
          <a:ext cx="5348338" cy="57504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0.9525</cdr:y>
    </cdr:from>
    <cdr:to>
      <cdr:x>0.9996</cdr:x>
      <cdr:y>1</cdr:y>
    </cdr:to>
    <cdr:sp macro="" textlink="ChartData!$J$519">
      <cdr:nvSpPr>
        <cdr:cNvPr id="5" name="TextBox 1">
          <a:extLst xmlns:a="http://schemas.openxmlformats.org/drawingml/2006/main">
            <a:ext uri="{FF2B5EF4-FFF2-40B4-BE49-F238E27FC236}">
              <a16:creationId xmlns:a16="http://schemas.microsoft.com/office/drawing/2014/main" id="{9C2A6245-1E91-4E4C-B174-D48376D94DEE}"/>
            </a:ext>
          </a:extLst>
        </cdr:cNvPr>
        <cdr:cNvSpPr txBox="1"/>
      </cdr:nvSpPr>
      <cdr:spPr>
        <a:xfrm xmlns:a="http://schemas.openxmlformats.org/drawingml/2006/main">
          <a:off x="0" y="4890135"/>
          <a:ext cx="5365191" cy="2438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4E6DD43C-6168-4AC8-84B1-9E6A3230726D}"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0.00124</cdr:y>
    </cdr:from>
    <cdr:to>
      <cdr:x>1</cdr:x>
      <cdr:y>0.12126</cdr:y>
    </cdr:to>
    <cdr:sp macro="" textlink="ChartData!$J$499">
      <cdr:nvSpPr>
        <cdr:cNvPr id="6" name="TextBox 5">
          <a:extLst xmlns:a="http://schemas.openxmlformats.org/drawingml/2006/main">
            <a:ext uri="{FF2B5EF4-FFF2-40B4-BE49-F238E27FC236}">
              <a16:creationId xmlns:a16="http://schemas.microsoft.com/office/drawing/2014/main" id="{4DC89F39-1E7B-4E96-AD16-BF436FB45360}"/>
            </a:ext>
          </a:extLst>
        </cdr:cNvPr>
        <cdr:cNvSpPr txBox="1"/>
      </cdr:nvSpPr>
      <cdr:spPr>
        <a:xfrm xmlns:a="http://schemas.openxmlformats.org/drawingml/2006/main">
          <a:off x="0" y="5715"/>
          <a:ext cx="5455920" cy="5523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8785985-8966-411A-BA81-0CDCB10E07F8}" type="TxLink">
            <a:rPr lang="en-US" sz="1350" b="1" i="0" u="none" strike="noStrike">
              <a:solidFill>
                <a:srgbClr val="000000"/>
              </a:solidFill>
              <a:latin typeface="Arial"/>
              <a:cs typeface="Arial"/>
            </a:rPr>
            <a:pPr/>
            <a:t>Figure 4.3  Number of non-residential transactions, by value, July to September 2021 (p)</a:t>
          </a:fld>
          <a:endParaRPr lang="en-US" sz="1350"/>
        </a:p>
      </cdr:txBody>
    </cdr:sp>
  </cdr:relSizeAnchor>
</c:userShapes>
</file>

<file path=xl/drawings/drawing6.xml><?xml version="1.0" encoding="utf-8"?>
<c:userShapes xmlns:c="http://schemas.openxmlformats.org/drawingml/2006/chart">
  <cdr:relSizeAnchor xmlns:cdr="http://schemas.openxmlformats.org/drawingml/2006/chartDrawing">
    <cdr:from>
      <cdr:x>0.00069</cdr:x>
      <cdr:y>0.23536</cdr:y>
    </cdr:from>
    <cdr:to>
      <cdr:x>0.16165</cdr:x>
      <cdr:y>0.33724</cdr:y>
    </cdr:to>
    <cdr:sp macro="" textlink="ChartData!$K$265">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3824" y="1354491"/>
          <a:ext cx="890450" cy="5863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B5CC732C-E739-4C88-9397-33768E99964A}" type="TxLink">
            <a:rPr lang="en-US" sz="1000" b="1" i="0" u="none" strike="noStrike">
              <a:solidFill>
                <a:sysClr val="windowText" lastClr="000000"/>
              </a:solidFill>
              <a:latin typeface="Arial"/>
              <a:cs typeface="Arial"/>
            </a:rPr>
            <a:pPr algn="l"/>
            <a:t>Tax due 
(£ millions)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0.85965</cdr:y>
    </cdr:from>
    <cdr:to>
      <cdr:x>0.98778</cdr:x>
      <cdr:y>0.90004</cdr:y>
    </cdr:to>
    <cdr:sp macro="" textlink="ChartData!$J$281">
      <cdr:nvSpPr>
        <cdr:cNvPr id="7" name="TextBox 1">
          <a:extLst xmlns:a="http://schemas.openxmlformats.org/drawingml/2006/main">
            <a:ext uri="{FF2B5EF4-FFF2-40B4-BE49-F238E27FC236}">
              <a16:creationId xmlns:a16="http://schemas.microsoft.com/office/drawing/2014/main" id="{A410B2E3-D4C8-405E-B410-24F6A0350127}"/>
            </a:ext>
          </a:extLst>
        </cdr:cNvPr>
        <cdr:cNvSpPr txBox="1"/>
      </cdr:nvSpPr>
      <cdr:spPr>
        <a:xfrm xmlns:a="http://schemas.openxmlformats.org/drawingml/2006/main">
          <a:off x="0" y="4947285"/>
          <a:ext cx="5394895" cy="2324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EB8F938-9551-4EFF-BF70-83ADD82D36EE}" type="TxLink">
            <a:rPr lang="en-US" sz="1000" b="0" i="0" u="none" strike="noStrike">
              <a:solidFill>
                <a:srgbClr val="000000"/>
              </a:solidFill>
              <a:latin typeface="Arial"/>
              <a:cs typeface="Arial"/>
            </a:rPr>
            <a:pPr/>
            <a:t>(p) Values for September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0.79311</cdr:y>
    </cdr:from>
    <cdr:to>
      <cdr:x>0.98778</cdr:x>
      <cdr:y>0.85944</cdr:y>
    </cdr:to>
    <cdr:sp macro="" textlink="ChartData!$J$280">
      <cdr:nvSpPr>
        <cdr:cNvPr id="8" name="TextBox 1">
          <a:extLst xmlns:a="http://schemas.openxmlformats.org/drawingml/2006/main">
            <a:ext uri="{FF2B5EF4-FFF2-40B4-BE49-F238E27FC236}">
              <a16:creationId xmlns:a16="http://schemas.microsoft.com/office/drawing/2014/main" id="{0EC825BF-AA84-4F7B-A1D1-E523937C05DC}"/>
            </a:ext>
          </a:extLst>
        </cdr:cNvPr>
        <cdr:cNvSpPr txBox="1"/>
      </cdr:nvSpPr>
      <cdr:spPr>
        <a:xfrm xmlns:a="http://schemas.openxmlformats.org/drawingml/2006/main">
          <a:off x="0" y="4564365"/>
          <a:ext cx="5464517" cy="3817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7BDDE8CB-6C81-4F88-BE86-2D771CD37F88}" type="TxLink">
            <a:rPr lang="en-US" sz="1000" b="0" i="0" u="none" strike="noStrike">
              <a:solidFill>
                <a:srgbClr val="000000"/>
              </a:solidFill>
              <a:latin typeface="Arial"/>
              <a:cs typeface="Arial"/>
            </a:rPr>
            <a:pPr/>
            <a:t>¹ Please note that this chart excludes any tax due from the additional transactions shown in Figure 1.2.</a:t>
          </a:fld>
          <a:endParaRPr lang="en-US" sz="1100">
            <a:solidFill>
              <a:sysClr val="windowText" lastClr="000000"/>
            </a:solidFill>
          </a:endParaRPr>
        </a:p>
      </cdr:txBody>
    </cdr:sp>
  </cdr:relSizeAnchor>
  <cdr:relSizeAnchor xmlns:cdr="http://schemas.openxmlformats.org/drawingml/2006/chartDrawing">
    <cdr:from>
      <cdr:x>0</cdr:x>
      <cdr:y>0.90897</cdr:y>
    </cdr:from>
    <cdr:to>
      <cdr:x>0.98778</cdr:x>
      <cdr:y>1</cdr:y>
    </cdr:to>
    <cdr:sp macro="" textlink="ChartData!$J$282">
      <cdr:nvSpPr>
        <cdr:cNvPr id="9" name="TextBox 1">
          <a:extLst xmlns:a="http://schemas.openxmlformats.org/drawingml/2006/main">
            <a:ext uri="{FF2B5EF4-FFF2-40B4-BE49-F238E27FC236}">
              <a16:creationId xmlns:a16="http://schemas.microsoft.com/office/drawing/2014/main" id="{ACA46900-645B-40B6-9B62-51FFC047D9C3}"/>
            </a:ext>
          </a:extLst>
        </cdr:cNvPr>
        <cdr:cNvSpPr txBox="1"/>
      </cdr:nvSpPr>
      <cdr:spPr>
        <a:xfrm xmlns:a="http://schemas.openxmlformats.org/drawingml/2006/main">
          <a:off x="0" y="5231127"/>
          <a:ext cx="5464517" cy="5238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3D506528-25D6-4BD0-8412-59A95389FFED}" type="TxLink">
            <a:rPr lang="en-US" sz="1000" b="0" i="0" u="none" strike="noStrike">
              <a:solidFill>
                <a:srgbClr val="000000"/>
              </a:solidFill>
              <a:latin typeface="Arial"/>
              <a:cs typeface="Arial"/>
            </a:rPr>
            <a:pPr/>
            <a:t>(r) The value has been revised in this publication. Please note that in this chart, data for earlier periods has been revised downwards. This is to account for refunds of the higher rates of residential tax being paid out.</a:t>
          </a:fld>
          <a:endParaRPr lang="en-US" sz="1100">
            <a:solidFill>
              <a:sysClr val="windowText" lastClr="000000"/>
            </a:solidFill>
          </a:endParaRPr>
        </a:p>
      </cdr:txBody>
    </cdr:sp>
  </cdr:relSizeAnchor>
  <cdr:relSizeAnchor xmlns:cdr="http://schemas.openxmlformats.org/drawingml/2006/chartDrawing">
    <cdr:from>
      <cdr:x>0.00274</cdr:x>
      <cdr:y>0.00324</cdr:y>
    </cdr:from>
    <cdr:to>
      <cdr:x>0.99589</cdr:x>
      <cdr:y>0.12151</cdr:y>
    </cdr:to>
    <cdr:sp macro="" textlink="ChartData!$J$261">
      <cdr:nvSpPr>
        <cdr:cNvPr id="4" name="TextBox 3">
          <a:extLst xmlns:a="http://schemas.openxmlformats.org/drawingml/2006/main">
            <a:ext uri="{FF2B5EF4-FFF2-40B4-BE49-F238E27FC236}">
              <a16:creationId xmlns:a16="http://schemas.microsoft.com/office/drawing/2014/main" id="{D08B7709-C747-49F1-AF9D-59A2799F1070}"/>
            </a:ext>
          </a:extLst>
        </cdr:cNvPr>
        <cdr:cNvSpPr txBox="1"/>
      </cdr:nvSpPr>
      <cdr:spPr>
        <a:xfrm xmlns:a="http://schemas.openxmlformats.org/drawingml/2006/main">
          <a:off x="15240" y="15240"/>
          <a:ext cx="5524500" cy="5562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D63A23BA-0443-4BEE-B789-F68EF5634D09}" type="TxLink">
            <a:rPr lang="en-US" sz="1350" b="1" i="0" u="none" strike="noStrike">
              <a:solidFill>
                <a:srgbClr val="000000"/>
              </a:solidFill>
              <a:latin typeface="Arial"/>
              <a:cs typeface="Arial"/>
            </a:rPr>
            <a:pPr/>
            <a:t>Figure 2.6a  Tax due on residential transactions, by month transaction was effective ¹</a:t>
          </a:fld>
          <a:endParaRPr lang="en-US" sz="1350"/>
        </a:p>
      </cdr:txBody>
    </cdr:sp>
  </cdr:relSizeAnchor>
</c:userShapes>
</file>

<file path=xl/drawings/drawing7.xml><?xml version="1.0" encoding="utf-8"?>
<c:userShapes xmlns:c="http://schemas.openxmlformats.org/drawingml/2006/chart">
  <cdr:relSizeAnchor xmlns:cdr="http://schemas.openxmlformats.org/drawingml/2006/chartDrawing">
    <cdr:from>
      <cdr:x>0</cdr:x>
      <cdr:y>0.11682</cdr:y>
    </cdr:from>
    <cdr:to>
      <cdr:x>0.25312</cdr:x>
      <cdr:y>0.21776</cdr:y>
    </cdr:to>
    <cdr:sp macro="" textlink="ChartData!$K$328">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0" y="463666"/>
          <a:ext cx="1389697" cy="400638"/>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5E5F8601-AB33-4060-8FA1-0555C9B848B5}" type="TxLink">
            <a:rPr lang="en-US" sz="1000" b="1" i="0" u="none" strike="noStrike">
              <a:solidFill>
                <a:sysClr val="windowText" lastClr="000000"/>
              </a:solidFill>
              <a:latin typeface="Arial"/>
              <a:cs typeface="Arial"/>
            </a:rPr>
            <a:pPr algn="l"/>
            <a:t>Percentage of transactions</a:t>
          </a:fld>
          <a:endParaRPr lang="en-US" sz="1100" b="1">
            <a:solidFill>
              <a:sysClr val="windowText" lastClr="000000"/>
            </a:solidFill>
          </a:endParaRPr>
        </a:p>
      </cdr:txBody>
    </cdr:sp>
  </cdr:relSizeAnchor>
  <cdr:relSizeAnchor xmlns:cdr="http://schemas.openxmlformats.org/drawingml/2006/chartDrawing">
    <cdr:from>
      <cdr:x>0.00377</cdr:x>
      <cdr:y>0.85727</cdr:y>
    </cdr:from>
    <cdr:to>
      <cdr:x>1</cdr:x>
      <cdr:y>0.95251</cdr:y>
    </cdr:to>
    <cdr:sp macro="" textlink="ChartData!$J$335">
      <cdr:nvSpPr>
        <cdr:cNvPr id="3" name="TextBox 1">
          <a:extLst xmlns:a="http://schemas.openxmlformats.org/drawingml/2006/main">
            <a:ext uri="{FF2B5EF4-FFF2-40B4-BE49-F238E27FC236}">
              <a16:creationId xmlns:a16="http://schemas.microsoft.com/office/drawing/2014/main" id="{AAAF9FB7-889D-4278-BF2B-0D4C1DF8119B}"/>
            </a:ext>
          </a:extLst>
        </cdr:cNvPr>
        <cdr:cNvSpPr txBox="1"/>
      </cdr:nvSpPr>
      <cdr:spPr>
        <a:xfrm xmlns:a="http://schemas.openxmlformats.org/drawingml/2006/main">
          <a:off x="20669" y="3638550"/>
          <a:ext cx="5461921" cy="404226"/>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069FC328-7988-44C5-9F6B-F62093EE7AF7}" type="TxLink">
            <a:rPr lang="en-US" sz="1000" b="0" i="0" u="none" strike="noStrike">
              <a:solidFill>
                <a:sysClr val="windowText" lastClr="000000"/>
              </a:solidFill>
              <a:latin typeface="Arial"/>
              <a:cs typeface="Arial"/>
            </a:rPr>
            <a:pPr algn="l"/>
            <a:t>¹ Conveyance / transfer of ownership also includes a small number of transactions classed as ‘Other’.</a:t>
          </a:fld>
          <a:endParaRPr lang="en-US" sz="1100" b="1">
            <a:solidFill>
              <a:sysClr val="windowText" lastClr="000000"/>
            </a:solidFill>
          </a:endParaRPr>
        </a:p>
      </cdr:txBody>
    </cdr:sp>
  </cdr:relSizeAnchor>
  <cdr:relSizeAnchor xmlns:cdr="http://schemas.openxmlformats.org/drawingml/2006/chartDrawing">
    <cdr:from>
      <cdr:x>0.00051</cdr:x>
      <cdr:y>0.93258</cdr:y>
    </cdr:from>
    <cdr:to>
      <cdr:x>1</cdr:x>
      <cdr:y>1</cdr:y>
    </cdr:to>
    <cdr:sp macro="" textlink="ChartData!$J$336">
      <cdr:nvSpPr>
        <cdr:cNvPr id="4" name="TextBox 1">
          <a:extLst xmlns:a="http://schemas.openxmlformats.org/drawingml/2006/main">
            <a:ext uri="{FF2B5EF4-FFF2-40B4-BE49-F238E27FC236}">
              <a16:creationId xmlns:a16="http://schemas.microsoft.com/office/drawing/2014/main" id="{D56F9E23-6A20-4EE2-B687-28EFD927214B}"/>
            </a:ext>
          </a:extLst>
        </cdr:cNvPr>
        <cdr:cNvSpPr txBox="1"/>
      </cdr:nvSpPr>
      <cdr:spPr>
        <a:xfrm xmlns:a="http://schemas.openxmlformats.org/drawingml/2006/main">
          <a:off x="2786" y="3794760"/>
          <a:ext cx="5460754" cy="2743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3DF25C9-8027-4B8F-B6F2-FF268860D05F}" type="TxLink">
            <a:rPr lang="en-US" sz="1000" b="0" i="0" u="none" strike="noStrike">
              <a:solidFill>
                <a:srgbClr val="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0.00144</cdr:x>
      <cdr:y>0.02789</cdr:y>
    </cdr:from>
    <cdr:to>
      <cdr:x>0.99953</cdr:x>
      <cdr:y>0.12749</cdr:y>
    </cdr:to>
    <cdr:sp macro="" textlink="">
      <cdr:nvSpPr>
        <cdr:cNvPr id="5" name="TextBox 4">
          <a:extLst xmlns:a="http://schemas.openxmlformats.org/drawingml/2006/main">
            <a:ext uri="{FF2B5EF4-FFF2-40B4-BE49-F238E27FC236}">
              <a16:creationId xmlns:a16="http://schemas.microsoft.com/office/drawing/2014/main" id="{95010AAA-E709-41FC-904F-5FE3A404BD5A}"/>
            </a:ext>
          </a:extLst>
        </cdr:cNvPr>
        <cdr:cNvSpPr txBox="1"/>
      </cdr:nvSpPr>
      <cdr:spPr>
        <a:xfrm xmlns:a="http://schemas.openxmlformats.org/drawingml/2006/main">
          <a:off x="7620" y="106680"/>
          <a:ext cx="5273040"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0.00288</cdr:x>
      <cdr:y>0</cdr:y>
    </cdr:from>
    <cdr:to>
      <cdr:x>0.99953</cdr:x>
      <cdr:y>0.13546</cdr:y>
    </cdr:to>
    <cdr:sp macro="" textlink="ChartData!$J$324">
      <cdr:nvSpPr>
        <cdr:cNvPr id="6" name="TextBox 5">
          <a:extLst xmlns:a="http://schemas.openxmlformats.org/drawingml/2006/main">
            <a:ext uri="{FF2B5EF4-FFF2-40B4-BE49-F238E27FC236}">
              <a16:creationId xmlns:a16="http://schemas.microsoft.com/office/drawing/2014/main" id="{4B068C9F-136C-4C3B-8967-2328AFA5F3B0}"/>
            </a:ext>
          </a:extLst>
        </cdr:cNvPr>
        <cdr:cNvSpPr txBox="1"/>
      </cdr:nvSpPr>
      <cdr:spPr>
        <a:xfrm xmlns:a="http://schemas.openxmlformats.org/drawingml/2006/main">
          <a:off x="15812" y="0"/>
          <a:ext cx="5471818" cy="537650"/>
        </a:xfrm>
        <a:prstGeom xmlns:a="http://schemas.openxmlformats.org/drawingml/2006/main" prst="rect">
          <a:avLst/>
        </a:prstGeom>
        <a:noFill xmlns:a="http://schemas.openxmlformats.org/drawingml/2006/main"/>
      </cdr:spPr>
      <cdr:txBody>
        <a:bodyPr xmlns:a="http://schemas.openxmlformats.org/drawingml/2006/main" vertOverflow="clip" wrap="square" rtlCol="0"/>
        <a:lstStyle xmlns:a="http://schemas.openxmlformats.org/drawingml/2006/main"/>
        <a:p xmlns:a="http://schemas.openxmlformats.org/drawingml/2006/main">
          <a:fld id="{642FE315-EAB0-444F-915B-EFEF7561AD51}" type="TxLink">
            <a:rPr lang="en-US" sz="1350" b="1" i="0" u="none" strike="noStrike">
              <a:solidFill>
                <a:srgbClr val="000000"/>
              </a:solidFill>
              <a:latin typeface="Arial"/>
              <a:cs typeface="Arial"/>
            </a:rPr>
            <a:pPr/>
            <a:t>Figure 2.7  Transactions by transaction type, July to September 2021 (p)</a:t>
          </a:fld>
          <a:endParaRPr lang="en-US" sz="1350"/>
        </a:p>
      </cdr:txBody>
    </cdr:sp>
  </cdr:relSizeAnchor>
</c:userShapes>
</file>

<file path=xl/drawings/drawing8.xml><?xml version="1.0" encoding="utf-8"?>
<c:userShapes xmlns:c="http://schemas.openxmlformats.org/drawingml/2006/chart">
  <cdr:relSizeAnchor xmlns:cdr="http://schemas.openxmlformats.org/drawingml/2006/chartDrawing">
    <cdr:from>
      <cdr:x>0.00801</cdr:x>
      <cdr:y>0.17246</cdr:y>
    </cdr:from>
    <cdr:to>
      <cdr:x>0.20739</cdr:x>
      <cdr:y>0.27754</cdr:y>
    </cdr:to>
    <cdr:sp macro="" textlink="ChartData!$K$238">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43830" y="820358"/>
          <a:ext cx="1091220" cy="4998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fld id="{3D23F37D-E225-4449-A32F-941C4A078AC4}" type="TxLink">
            <a:rPr lang="en-US" sz="1000" b="1" i="0" u="none" strike="noStrike">
              <a:solidFill>
                <a:sysClr val="windowText" lastClr="000000"/>
              </a:solidFill>
              <a:latin typeface="Arial"/>
              <a:cs typeface="Arial"/>
            </a:rPr>
            <a:pPr algn="l"/>
            <a:t>Number of transactions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0.88546</cdr:y>
    </cdr:from>
    <cdr:to>
      <cdr:x>0.99827</cdr:x>
      <cdr:y>0.94137</cdr:y>
    </cdr:to>
    <cdr:sp macro="" textlink="ChartData!$J$254">
      <cdr:nvSpPr>
        <cdr:cNvPr id="3" name="TextBox 1">
          <a:extLst xmlns:a="http://schemas.openxmlformats.org/drawingml/2006/main">
            <a:ext uri="{FF2B5EF4-FFF2-40B4-BE49-F238E27FC236}">
              <a16:creationId xmlns:a16="http://schemas.microsoft.com/office/drawing/2014/main" id="{8F6A5BA0-B048-4AF1-A61B-EA9DB0D2F491}"/>
            </a:ext>
          </a:extLst>
        </cdr:cNvPr>
        <cdr:cNvSpPr txBox="1"/>
      </cdr:nvSpPr>
      <cdr:spPr>
        <a:xfrm xmlns:a="http://schemas.openxmlformats.org/drawingml/2006/main">
          <a:off x="0" y="4211955"/>
          <a:ext cx="5463597" cy="2659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D01A81F-4F99-4E42-8975-D1850C35D1B1}" type="TxLink">
            <a:rPr lang="en-US" sz="1000" b="0" i="0" u="none" strike="noStrike">
              <a:solidFill>
                <a:srgbClr val="000000"/>
              </a:solidFill>
              <a:latin typeface="Arial"/>
              <a:cs typeface="Arial"/>
            </a:rPr>
            <a:pPr/>
            <a:t>(p) Values for September 2021 are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cdr:x>
      <cdr:y>0.95354</cdr:y>
    </cdr:from>
    <cdr:to>
      <cdr:x>1</cdr:x>
      <cdr:y>1</cdr:y>
    </cdr:to>
    <cdr:sp macro="" textlink="ChartData!$J$255">
      <cdr:nvSpPr>
        <cdr:cNvPr id="4" name="TextBox 1">
          <a:extLst xmlns:a="http://schemas.openxmlformats.org/drawingml/2006/main">
            <a:ext uri="{FF2B5EF4-FFF2-40B4-BE49-F238E27FC236}">
              <a16:creationId xmlns:a16="http://schemas.microsoft.com/office/drawing/2014/main" id="{6BA6B258-0AE7-4173-A315-642169D98875}"/>
            </a:ext>
          </a:extLst>
        </cdr:cNvPr>
        <cdr:cNvSpPr txBox="1"/>
      </cdr:nvSpPr>
      <cdr:spPr>
        <a:xfrm xmlns:a="http://schemas.openxmlformats.org/drawingml/2006/main">
          <a:off x="0" y="4535805"/>
          <a:ext cx="5473065" cy="2209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0B95A81C-252E-4E75-A76C-4C4491BDE693}" type="TxLink">
            <a:rPr lang="en-US" sz="1000" b="0" i="0" u="none" strike="noStrike">
              <a:solidFill>
                <a:srgbClr val="000000"/>
              </a:solidFill>
              <a:latin typeface="Arial"/>
              <a:cs typeface="Arial"/>
            </a:rPr>
            <a:pPr/>
            <a:t>(r) Values for June to August 2021 are revised in this publication.</a:t>
          </a:fld>
          <a:endParaRPr lang="en-US" sz="1100">
            <a:solidFill>
              <a:sysClr val="windowText" lastClr="000000"/>
            </a:solidFill>
          </a:endParaRPr>
        </a:p>
      </cdr:txBody>
    </cdr:sp>
  </cdr:relSizeAnchor>
  <cdr:relSizeAnchor xmlns:cdr="http://schemas.openxmlformats.org/drawingml/2006/chartDrawing">
    <cdr:from>
      <cdr:x>0</cdr:x>
      <cdr:y>0</cdr:y>
    </cdr:from>
    <cdr:to>
      <cdr:x>1</cdr:x>
      <cdr:y>0.12402</cdr:y>
    </cdr:to>
    <cdr:sp macro="" textlink="ChartData!$J$234">
      <cdr:nvSpPr>
        <cdr:cNvPr id="5" name="TextBox 4">
          <a:extLst xmlns:a="http://schemas.openxmlformats.org/drawingml/2006/main">
            <a:ext uri="{FF2B5EF4-FFF2-40B4-BE49-F238E27FC236}">
              <a16:creationId xmlns:a16="http://schemas.microsoft.com/office/drawing/2014/main" id="{BF4F4F3B-E434-4921-8D2F-DEF323CE873A}"/>
            </a:ext>
          </a:extLst>
        </cdr:cNvPr>
        <cdr:cNvSpPr txBox="1"/>
      </cdr:nvSpPr>
      <cdr:spPr>
        <a:xfrm xmlns:a="http://schemas.openxmlformats.org/drawingml/2006/main">
          <a:off x="0" y="0"/>
          <a:ext cx="5473065" cy="5899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7191109-70C3-44CB-BF92-4A549A7E303B}" type="TxLink">
            <a:rPr lang="en-US" sz="1350" b="1" i="0" u="none" strike="noStrike">
              <a:solidFill>
                <a:srgbClr val="000000"/>
              </a:solidFill>
              <a:latin typeface="Arial"/>
              <a:cs typeface="Arial"/>
            </a:rPr>
            <a:pPr/>
            <a:t>Figure 2.5b  Number of non-residential transactions, by month the transaction was effective ¹ </a:t>
          </a:fld>
          <a:endParaRPr lang="en-US" sz="1350"/>
        </a:p>
      </cdr:txBody>
    </cdr:sp>
  </cdr:relSizeAnchor>
  <cdr:relSizeAnchor xmlns:cdr="http://schemas.openxmlformats.org/drawingml/2006/chartDrawing">
    <cdr:from>
      <cdr:x>0</cdr:x>
      <cdr:y>0.81865</cdr:y>
    </cdr:from>
    <cdr:to>
      <cdr:x>0.99827</cdr:x>
      <cdr:y>0.90649</cdr:y>
    </cdr:to>
    <cdr:sp macro="" textlink="ChartData!$J$253">
      <cdr:nvSpPr>
        <cdr:cNvPr id="6" name="TextBox 1">
          <a:extLst xmlns:a="http://schemas.openxmlformats.org/drawingml/2006/main">
            <a:ext uri="{FF2B5EF4-FFF2-40B4-BE49-F238E27FC236}">
              <a16:creationId xmlns:a16="http://schemas.microsoft.com/office/drawing/2014/main" id="{2AB93C7D-CC78-4AEC-BA91-6389E2188C9B}"/>
            </a:ext>
          </a:extLst>
        </cdr:cNvPr>
        <cdr:cNvSpPr txBox="1"/>
      </cdr:nvSpPr>
      <cdr:spPr>
        <a:xfrm xmlns:a="http://schemas.openxmlformats.org/drawingml/2006/main">
          <a:off x="0" y="3894139"/>
          <a:ext cx="5463597" cy="4178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EB11DF-5C65-483A-905A-2C3C401D9549}" type="TxLink">
            <a:rPr lang="en-US" sz="1000" b="0" i="0" u="none" strike="noStrike">
              <a:solidFill>
                <a:srgbClr val="000000"/>
              </a:solidFill>
              <a:latin typeface="Arial"/>
              <a:cs typeface="Arial"/>
            </a:rPr>
            <a:pPr/>
            <a:t>¹ The category ‘non-residential’ includes properties that are not wholly residential (namely, those which have both residential and commercial elements). </a:t>
          </a:fld>
          <a:endParaRPr lang="en-US" sz="1100">
            <a:solidFill>
              <a:sysClr val="windowText" lastClr="000000"/>
            </a:solidFill>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0.00139</cdr:x>
      <cdr:y>0.12097</cdr:y>
    </cdr:from>
    <cdr:to>
      <cdr:x>0.25157</cdr:x>
      <cdr:y>0.21572</cdr:y>
    </cdr:to>
    <cdr:sp macro="" textlink="ChartData!$K$535">
      <cdr:nvSpPr>
        <cdr:cNvPr id="2" name="TextBox 1">
          <a:extLst xmlns:a="http://schemas.openxmlformats.org/drawingml/2006/main">
            <a:ext uri="{FF2B5EF4-FFF2-40B4-BE49-F238E27FC236}">
              <a16:creationId xmlns:a16="http://schemas.microsoft.com/office/drawing/2014/main" id="{B154A2CD-5BEA-4138-B0A8-585C651B2FC7}"/>
            </a:ext>
          </a:extLst>
        </cdr:cNvPr>
        <cdr:cNvSpPr txBox="1"/>
      </cdr:nvSpPr>
      <cdr:spPr>
        <a:xfrm xmlns:a="http://schemas.openxmlformats.org/drawingml/2006/main">
          <a:off x="7620" y="629123"/>
          <a:ext cx="1372594" cy="492761"/>
        </a:xfrm>
        <a:prstGeom xmlns:a="http://schemas.openxmlformats.org/drawingml/2006/main" prst="rect">
          <a:avLst/>
        </a:prstGeom>
      </cdr:spPr>
      <cdr:txBody>
        <a:bodyPr xmlns:a="http://schemas.openxmlformats.org/drawingml/2006/main" vertOverflow="clip" wrap="square" rtlCol="0" anchor="t"/>
        <a:lstStyle xmlns:a="http://schemas.openxmlformats.org/drawingml/2006/main"/>
        <a:p xmlns:a="http://schemas.openxmlformats.org/drawingml/2006/main">
          <a:pPr algn="l"/>
          <a:fld id="{176E2234-AD8B-45CA-9AA6-B514E1FF397E}" type="TxLink">
            <a:rPr lang="en-US" sz="1000" b="1" i="0" u="none" strike="noStrike">
              <a:solidFill>
                <a:sysClr val="windowText" lastClr="000000"/>
              </a:solidFill>
              <a:latin typeface="Arial"/>
              <a:cs typeface="Arial"/>
            </a:rPr>
            <a:pPr algn="l"/>
            <a:t>Percentage of tax due</a:t>
          </a:fld>
          <a:endParaRPr lang="en-US" sz="1100" b="1">
            <a:solidFill>
              <a:sysClr val="windowText" lastClr="000000"/>
            </a:solidFill>
          </a:endParaRPr>
        </a:p>
      </cdr:txBody>
    </cdr:sp>
  </cdr:relSizeAnchor>
  <cdr:relSizeAnchor xmlns:cdr="http://schemas.openxmlformats.org/drawingml/2006/chartDrawing">
    <cdr:from>
      <cdr:x>0.00354</cdr:x>
      <cdr:y>0.76813</cdr:y>
    </cdr:from>
    <cdr:to>
      <cdr:x>1</cdr:x>
      <cdr:y>0.88352</cdr:y>
    </cdr:to>
    <cdr:sp macro="" textlink="ChartData!$J$516">
      <cdr:nvSpPr>
        <cdr:cNvPr id="3" name="TextBox 2">
          <a:extLst xmlns:a="http://schemas.openxmlformats.org/drawingml/2006/main">
            <a:ext uri="{FF2B5EF4-FFF2-40B4-BE49-F238E27FC236}">
              <a16:creationId xmlns:a16="http://schemas.microsoft.com/office/drawing/2014/main" id="{FFE3C83D-28E9-48F8-8F99-CF83AAD39E83}"/>
            </a:ext>
          </a:extLst>
        </cdr:cNvPr>
        <cdr:cNvSpPr txBox="1"/>
      </cdr:nvSpPr>
      <cdr:spPr>
        <a:xfrm xmlns:a="http://schemas.openxmlformats.org/drawingml/2006/main">
          <a:off x="19085" y="3994785"/>
          <a:ext cx="5372065" cy="6000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B064ABC8-D44F-452B-9807-621474EA0E1A}" type="TxLink">
            <a:rPr lang="en-US" sz="1000" b="0" i="0" u="none" strike="noStrike">
              <a:solidFill>
                <a:sysClr val="windowText" lastClr="000000"/>
              </a:solidFill>
              <a:latin typeface="Arial"/>
              <a:cs typeface="Arial"/>
            </a:rPr>
            <a:pPr/>
            <a:t>¹ The term 'premium' is more accurately described as 'consideration other than rent'. In most cases, the premium paid will be in the form of a cash value, but could take another form.</a:t>
          </a:fld>
          <a:endParaRPr lang="en-US" sz="1100">
            <a:solidFill>
              <a:sysClr val="windowText" lastClr="000000"/>
            </a:solidFill>
          </a:endParaRPr>
        </a:p>
      </cdr:txBody>
    </cdr:sp>
  </cdr:relSizeAnchor>
  <cdr:relSizeAnchor xmlns:cdr="http://schemas.openxmlformats.org/drawingml/2006/chartDrawing">
    <cdr:from>
      <cdr:x>0.00558</cdr:x>
      <cdr:y>0.85879</cdr:y>
    </cdr:from>
    <cdr:to>
      <cdr:x>1</cdr:x>
      <cdr:y>0.9549</cdr:y>
    </cdr:to>
    <cdr:sp macro="" textlink="ChartData!$J$517">
      <cdr:nvSpPr>
        <cdr:cNvPr id="4" name="TextBox 1">
          <a:extLst xmlns:a="http://schemas.openxmlformats.org/drawingml/2006/main">
            <a:ext uri="{FF2B5EF4-FFF2-40B4-BE49-F238E27FC236}">
              <a16:creationId xmlns:a16="http://schemas.microsoft.com/office/drawing/2014/main" id="{74D1039E-ED2B-493A-A8FC-1413DE9A5F6B}"/>
            </a:ext>
          </a:extLst>
        </cdr:cNvPr>
        <cdr:cNvSpPr txBox="1"/>
      </cdr:nvSpPr>
      <cdr:spPr>
        <a:xfrm xmlns:a="http://schemas.openxmlformats.org/drawingml/2006/main">
          <a:off x="30083" y="4466271"/>
          <a:ext cx="5361067" cy="4998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A78E7258-28A3-4029-B3B5-46A0847CFC0A}" type="TxLink">
            <a:rPr lang="en-US" sz="1000" b="0" i="0" u="none" strike="noStrike">
              <a:solidFill>
                <a:sysClr val="windowText" lastClr="000000"/>
              </a:solidFill>
              <a:latin typeface="Arial"/>
              <a:cs typeface="Arial"/>
            </a:rPr>
            <a:pPr/>
            <a:t>² Please note that transactions with both a rental value and a premium paid are counted twice in the number of transactions (in Figure 4.3). The tax due for these transactions is counted once (in Figure 4.4).</a:t>
          </a:fld>
          <a:endParaRPr lang="en-US" sz="1100">
            <a:solidFill>
              <a:sysClr val="windowText" lastClr="000000"/>
            </a:solidFill>
          </a:endParaRPr>
        </a:p>
      </cdr:txBody>
    </cdr:sp>
  </cdr:relSizeAnchor>
  <cdr:relSizeAnchor xmlns:cdr="http://schemas.openxmlformats.org/drawingml/2006/chartDrawing">
    <cdr:from>
      <cdr:x>0</cdr:x>
      <cdr:y>0.95069</cdr:y>
    </cdr:from>
    <cdr:to>
      <cdr:x>0.99646</cdr:x>
      <cdr:y>1</cdr:y>
    </cdr:to>
    <cdr:sp macro="" textlink="ChartData!$J$552">
      <cdr:nvSpPr>
        <cdr:cNvPr id="5" name="TextBox 1">
          <a:extLst xmlns:a="http://schemas.openxmlformats.org/drawingml/2006/main">
            <a:ext uri="{FF2B5EF4-FFF2-40B4-BE49-F238E27FC236}">
              <a16:creationId xmlns:a16="http://schemas.microsoft.com/office/drawing/2014/main" id="{7E57E16E-7317-421E-8232-6AE93C7D3760}"/>
            </a:ext>
          </a:extLst>
        </cdr:cNvPr>
        <cdr:cNvSpPr txBox="1"/>
      </cdr:nvSpPr>
      <cdr:spPr>
        <a:xfrm xmlns:a="http://schemas.openxmlformats.org/drawingml/2006/main">
          <a:off x="0" y="4701540"/>
          <a:ext cx="5444199" cy="2438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65BADE35-23E7-437A-AA4A-62BFC865F1AF}" type="TxLink">
            <a:rPr lang="en-US" sz="1000" b="0" i="0" u="none" strike="noStrike">
              <a:solidFill>
                <a:sysClr val="windowText" lastClr="000000"/>
              </a:solidFill>
              <a:latin typeface="Arial"/>
              <a:cs typeface="Arial"/>
            </a:rPr>
            <a:pPr/>
            <a:t>(p) The value is provisional and will be revised in a future publication.</a:t>
          </a:fld>
          <a:endParaRPr lang="en-US" sz="1100">
            <a:solidFill>
              <a:sysClr val="windowText" lastClr="000000"/>
            </a:solidFill>
          </a:endParaRPr>
        </a:p>
      </cdr:txBody>
    </cdr:sp>
  </cdr:relSizeAnchor>
  <cdr:relSizeAnchor xmlns:cdr="http://schemas.openxmlformats.org/drawingml/2006/chartDrawing">
    <cdr:from>
      <cdr:x>0.00837</cdr:x>
      <cdr:y>0.01233</cdr:y>
    </cdr:from>
    <cdr:to>
      <cdr:x>0.98605</cdr:x>
      <cdr:y>0.11248</cdr:y>
    </cdr:to>
    <cdr:sp macro="" textlink="">
      <cdr:nvSpPr>
        <cdr:cNvPr id="6" name="TextBox 5">
          <a:extLst xmlns:a="http://schemas.openxmlformats.org/drawingml/2006/main">
            <a:ext uri="{FF2B5EF4-FFF2-40B4-BE49-F238E27FC236}">
              <a16:creationId xmlns:a16="http://schemas.microsoft.com/office/drawing/2014/main" id="{7E94FCA6-132A-4D09-9A93-36871F0CC3FE}"/>
            </a:ext>
          </a:extLst>
        </cdr:cNvPr>
        <cdr:cNvSpPr txBox="1"/>
      </cdr:nvSpPr>
      <cdr:spPr>
        <a:xfrm xmlns:a="http://schemas.openxmlformats.org/drawingml/2006/main">
          <a:off x="45720" y="60960"/>
          <a:ext cx="5341620" cy="4953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cdr:x>
      <cdr:y>0</cdr:y>
    </cdr:from>
    <cdr:to>
      <cdr:x>0.99442</cdr:x>
      <cdr:y>0.10786</cdr:y>
    </cdr:to>
    <cdr:sp macro="" textlink="ChartData!$J$531">
      <cdr:nvSpPr>
        <cdr:cNvPr id="7" name="TextBox 6">
          <a:extLst xmlns:a="http://schemas.openxmlformats.org/drawingml/2006/main">
            <a:ext uri="{FF2B5EF4-FFF2-40B4-BE49-F238E27FC236}">
              <a16:creationId xmlns:a16="http://schemas.microsoft.com/office/drawing/2014/main" id="{AE7E6A10-16B9-443F-B4B6-20D6C9A90E26}"/>
            </a:ext>
          </a:extLst>
        </cdr:cNvPr>
        <cdr:cNvSpPr txBox="1"/>
      </cdr:nvSpPr>
      <cdr:spPr>
        <a:xfrm xmlns:a="http://schemas.openxmlformats.org/drawingml/2006/main">
          <a:off x="0" y="0"/>
          <a:ext cx="543306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62476C5-8D96-4D3A-83C0-F4D7374C0F94}" type="TxLink">
            <a:rPr lang="en-US" sz="1350" b="1" i="0" u="none" strike="noStrike">
              <a:solidFill>
                <a:srgbClr val="000000"/>
              </a:solidFill>
              <a:latin typeface="Arial"/>
              <a:cs typeface="Arial"/>
            </a:rPr>
            <a:pPr/>
            <a:t>Figure 4.4  Tax due on non-residential transactions, by value, July to September 2021 (p)</a:t>
          </a:fld>
          <a:endParaRPr lang="en-US" sz="1350"/>
        </a:p>
      </cdr:txBody>
    </cdr:sp>
  </cdr:relSizeAnchor>
</c:userShapes>
</file>

<file path=xl/theme/theme1.xml><?xml version="1.0" encoding="utf-8"?>
<a:theme xmlns:a="http://schemas.openxmlformats.org/drawingml/2006/main" name="kas chart colours">
  <a:themeElements>
    <a:clrScheme name="KAS chart colours">
      <a:dk1>
        <a:srgbClr val="002D6A"/>
      </a:dk1>
      <a:lt1>
        <a:srgbClr val="A3CAFF"/>
      </a:lt1>
      <a:dk2>
        <a:srgbClr val="002D6A"/>
      </a:dk2>
      <a:lt2>
        <a:srgbClr val="A3CAFF"/>
      </a:lt2>
      <a:accent1>
        <a:srgbClr val="002D6A"/>
      </a:accent1>
      <a:accent2>
        <a:srgbClr val="539DFF"/>
      </a:accent2>
      <a:accent3>
        <a:srgbClr val="A3CAFF"/>
      </a:accent3>
      <a:accent4>
        <a:srgbClr val="DDECFF"/>
      </a:accent4>
      <a:accent5>
        <a:srgbClr val="004AAC"/>
      </a:accent5>
      <a:accent6>
        <a:srgbClr val="7DB5FF"/>
      </a:accent6>
      <a:hlink>
        <a:srgbClr val="9454C3"/>
      </a:hlink>
      <a:folHlink>
        <a:srgbClr val="3EBBF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5.xml"/><Relationship Id="rId1" Type="http://schemas.openxmlformats.org/officeDocument/2006/relationships/printerSettings" Target="../printerSettings/printerSettings14.bin"/><Relationship Id="rId4" Type="http://schemas.openxmlformats.org/officeDocument/2006/relationships/ctrlProp" Target="../ctrlProps/ctrlProp1.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6.xml"/><Relationship Id="rId1" Type="http://schemas.openxmlformats.org/officeDocument/2006/relationships/printerSettings" Target="../printerSettings/printerSettings15.bin"/><Relationship Id="rId4"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AFE1F-2E9C-4242-A1E0-BE744A6E22E2}">
  <sheetPr codeName="Sheet1"/>
  <dimension ref="A1:XFC66"/>
  <sheetViews>
    <sheetView tabSelected="1" zoomScaleNormal="100" workbookViewId="0">
      <pane ySplit="16" topLeftCell="A17" activePane="bottomLeft" state="frozen"/>
      <selection sqref="A1:B1048576"/>
      <selection pane="bottomLeft" sqref="A1:B1"/>
    </sheetView>
  </sheetViews>
  <sheetFormatPr defaultColWidth="0" defaultRowHeight="13.2" zeroHeight="1" x14ac:dyDescent="0.25"/>
  <cols>
    <col min="1" max="1" width="11.109375" style="5" customWidth="1"/>
    <col min="2" max="2" width="155.44140625" style="1" customWidth="1"/>
    <col min="3" max="3" width="27.5546875" style="1" customWidth="1"/>
    <col min="4" max="6" width="1" style="1" customWidth="1"/>
    <col min="7" max="8" width="9" style="1" hidden="1"/>
    <col min="9" max="9" width="12" style="1" hidden="1"/>
    <col min="10" max="10" width="13" style="1" hidden="1"/>
    <col min="11" max="11" width="0" style="1" hidden="1"/>
    <col min="12" max="16383" width="9" style="1" hidden="1"/>
    <col min="16384" max="16384" width="1.109375" style="1" customWidth="1"/>
  </cols>
  <sheetData>
    <row r="1" spans="1:11" ht="17.850000000000001" customHeight="1" x14ac:dyDescent="0.25">
      <c r="A1" s="213" t="s">
        <v>6</v>
      </c>
      <c r="B1" s="213"/>
      <c r="C1" s="2"/>
      <c r="D1" s="3"/>
      <c r="E1" s="3"/>
      <c r="F1" s="3"/>
      <c r="G1" s="3"/>
      <c r="H1" s="3"/>
      <c r="I1" s="3"/>
      <c r="J1" s="3"/>
    </row>
    <row r="2" spans="1:11" ht="25.5" customHeight="1" x14ac:dyDescent="0.25">
      <c r="A2" s="214" t="s">
        <v>7</v>
      </c>
      <c r="B2" s="214"/>
    </row>
    <row r="3" spans="1:11" x14ac:dyDescent="0.25">
      <c r="A3" s="214" t="s">
        <v>8</v>
      </c>
      <c r="B3" s="214"/>
    </row>
    <row r="4" spans="1:11" ht="38.25" customHeight="1" x14ac:dyDescent="0.25">
      <c r="A4" s="215" t="s">
        <v>9</v>
      </c>
      <c r="B4" s="215"/>
      <c r="C4" s="4"/>
    </row>
    <row r="5" spans="1:11" ht="25.5" customHeight="1" x14ac:dyDescent="0.25">
      <c r="A5" s="5" t="s">
        <v>10</v>
      </c>
    </row>
    <row r="6" spans="1:11" x14ac:dyDescent="0.25">
      <c r="A6" s="6" t="s">
        <v>11</v>
      </c>
    </row>
    <row r="7" spans="1:11" ht="25.5" customHeight="1" x14ac:dyDescent="0.25">
      <c r="A7" s="5" t="s">
        <v>12</v>
      </c>
    </row>
    <row r="8" spans="1:11" x14ac:dyDescent="0.25">
      <c r="A8" s="6" t="s">
        <v>13</v>
      </c>
    </row>
    <row r="9" spans="1:11" ht="25.5" customHeight="1" x14ac:dyDescent="0.25">
      <c r="A9" s="5" t="s">
        <v>14</v>
      </c>
    </row>
    <row r="10" spans="1:11" ht="25.5" customHeight="1" x14ac:dyDescent="0.25">
      <c r="A10" s="5" t="s">
        <v>15</v>
      </c>
    </row>
    <row r="11" spans="1:11" x14ac:dyDescent="0.25">
      <c r="A11" s="5" t="s">
        <v>16</v>
      </c>
    </row>
    <row r="12" spans="1:11" x14ac:dyDescent="0.25">
      <c r="A12" s="5" t="s">
        <v>17</v>
      </c>
    </row>
    <row r="13" spans="1:11" x14ac:dyDescent="0.25">
      <c r="A13" s="5" t="s">
        <v>18</v>
      </c>
    </row>
    <row r="14" spans="1:11" ht="25.5" customHeight="1" x14ac:dyDescent="0.25">
      <c r="A14" s="5" t="s">
        <v>19</v>
      </c>
    </row>
    <row r="15" spans="1:11" ht="25.5" customHeight="1" x14ac:dyDescent="0.25">
      <c r="A15" s="8" t="s">
        <v>20</v>
      </c>
      <c r="I15" s="7"/>
      <c r="J15" s="7"/>
      <c r="K15" s="7"/>
    </row>
    <row r="16" spans="1:11" x14ac:dyDescent="0.25">
      <c r="A16" s="9"/>
      <c r="I16" s="7"/>
      <c r="J16" s="7"/>
      <c r="K16" s="7"/>
    </row>
    <row r="17" spans="1:11" x14ac:dyDescent="0.25">
      <c r="A17" s="8" t="s">
        <v>21</v>
      </c>
      <c r="I17" s="7"/>
      <c r="J17" s="7"/>
      <c r="K17" s="7"/>
    </row>
    <row r="18" spans="1:11" ht="25.5" customHeight="1" x14ac:dyDescent="0.25">
      <c r="A18" s="6" t="s">
        <v>22</v>
      </c>
      <c r="B18" s="1" t="s">
        <v>23</v>
      </c>
      <c r="I18" s="7"/>
      <c r="J18" s="7"/>
      <c r="K18" s="7"/>
    </row>
    <row r="19" spans="1:11" x14ac:dyDescent="0.25">
      <c r="A19" s="6" t="s">
        <v>24</v>
      </c>
      <c r="B19" s="1" t="s">
        <v>25</v>
      </c>
      <c r="I19" s="7"/>
      <c r="J19" s="7"/>
      <c r="K19" s="7"/>
    </row>
    <row r="20" spans="1:11" x14ac:dyDescent="0.25">
      <c r="A20" s="6" t="s">
        <v>26</v>
      </c>
      <c r="B20" s="1" t="s">
        <v>27</v>
      </c>
      <c r="I20" s="7"/>
      <c r="J20" s="7"/>
      <c r="K20" s="7"/>
    </row>
    <row r="21" spans="1:11" x14ac:dyDescent="0.25">
      <c r="A21" s="6" t="s">
        <v>28</v>
      </c>
      <c r="B21" s="1" t="s">
        <v>29</v>
      </c>
      <c r="I21" s="7"/>
      <c r="J21" s="7"/>
      <c r="K21" s="7"/>
    </row>
    <row r="22" spans="1:11" x14ac:dyDescent="0.25">
      <c r="A22" s="6" t="s">
        <v>30</v>
      </c>
      <c r="B22" s="1" t="s">
        <v>31</v>
      </c>
      <c r="I22" s="7"/>
      <c r="J22" s="7"/>
      <c r="K22" s="7"/>
    </row>
    <row r="23" spans="1:11" x14ac:dyDescent="0.25">
      <c r="A23" s="6" t="s">
        <v>32</v>
      </c>
      <c r="B23" s="1" t="s">
        <v>33</v>
      </c>
      <c r="I23" s="7"/>
      <c r="J23" s="7"/>
      <c r="K23" s="7"/>
    </row>
    <row r="24" spans="1:11" x14ac:dyDescent="0.25">
      <c r="A24" s="6" t="s">
        <v>34</v>
      </c>
      <c r="B24" s="1" t="s">
        <v>35</v>
      </c>
      <c r="I24" s="7"/>
      <c r="J24" s="7"/>
      <c r="K24" s="7"/>
    </row>
    <row r="25" spans="1:11" x14ac:dyDescent="0.25">
      <c r="A25" s="6" t="s">
        <v>36</v>
      </c>
      <c r="B25" s="1" t="s">
        <v>37</v>
      </c>
      <c r="I25" s="7"/>
      <c r="J25" s="7"/>
      <c r="K25" s="7"/>
    </row>
    <row r="26" spans="1:11" x14ac:dyDescent="0.25">
      <c r="A26" s="6" t="s">
        <v>38</v>
      </c>
      <c r="B26" s="1" t="s">
        <v>39</v>
      </c>
      <c r="I26" s="7"/>
      <c r="J26" s="7"/>
      <c r="K26" s="7"/>
    </row>
    <row r="27" spans="1:11" ht="25.5" customHeight="1" x14ac:dyDescent="0.25">
      <c r="A27" s="8" t="s">
        <v>40</v>
      </c>
      <c r="I27" s="7"/>
      <c r="J27" s="7"/>
      <c r="K27" s="7"/>
    </row>
    <row r="28" spans="1:11" ht="25.5" customHeight="1" x14ac:dyDescent="0.25">
      <c r="A28" s="9" t="s">
        <v>41</v>
      </c>
      <c r="B28" s="9"/>
      <c r="C28" s="9"/>
      <c r="I28" s="7"/>
      <c r="J28" s="7"/>
      <c r="K28" s="7"/>
    </row>
    <row r="29" spans="1:11" x14ac:dyDescent="0.25">
      <c r="A29" s="6" t="s">
        <v>42</v>
      </c>
      <c r="B29" s="1" t="s">
        <v>43</v>
      </c>
      <c r="I29" s="7"/>
      <c r="J29" s="7"/>
      <c r="K29" s="7"/>
    </row>
    <row r="30" spans="1:11" x14ac:dyDescent="0.25">
      <c r="A30" s="6" t="s">
        <v>44</v>
      </c>
      <c r="B30" s="1" t="s">
        <v>45</v>
      </c>
      <c r="I30" s="7"/>
      <c r="J30" s="7"/>
      <c r="K30" s="7"/>
    </row>
    <row r="31" spans="1:11" s="7" customFormat="1" ht="25.5" customHeight="1" x14ac:dyDescent="0.25">
      <c r="A31" s="9" t="s">
        <v>46</v>
      </c>
      <c r="B31" s="9" t="s">
        <v>47</v>
      </c>
      <c r="C31" s="9"/>
    </row>
    <row r="32" spans="1:11" s="7" customFormat="1" x14ac:dyDescent="0.25">
      <c r="A32" s="6" t="s">
        <v>48</v>
      </c>
      <c r="B32" s="1" t="s">
        <v>49</v>
      </c>
      <c r="C32" s="1"/>
    </row>
    <row r="33" spans="1:3" x14ac:dyDescent="0.25">
      <c r="A33" s="6" t="s">
        <v>50</v>
      </c>
      <c r="B33" s="1" t="s">
        <v>51</v>
      </c>
    </row>
    <row r="34" spans="1:3" x14ac:dyDescent="0.25">
      <c r="A34" s="6" t="s">
        <v>52</v>
      </c>
      <c r="B34" s="1" t="s">
        <v>53</v>
      </c>
    </row>
    <row r="35" spans="1:3" x14ac:dyDescent="0.25">
      <c r="A35" s="6" t="s">
        <v>54</v>
      </c>
      <c r="B35" s="1" t="s">
        <v>55</v>
      </c>
    </row>
    <row r="36" spans="1:3" x14ac:dyDescent="0.25">
      <c r="A36" s="6" t="s">
        <v>56</v>
      </c>
      <c r="B36" s="1" t="s">
        <v>57</v>
      </c>
    </row>
    <row r="37" spans="1:3" x14ac:dyDescent="0.25">
      <c r="A37" s="6" t="s">
        <v>58</v>
      </c>
      <c r="B37" s="1" t="s">
        <v>59</v>
      </c>
    </row>
    <row r="38" spans="1:3" x14ac:dyDescent="0.25">
      <c r="A38" s="6" t="s">
        <v>60</v>
      </c>
      <c r="B38" s="1" t="s">
        <v>61</v>
      </c>
    </row>
    <row r="39" spans="1:3" x14ac:dyDescent="0.25">
      <c r="A39" s="6" t="s">
        <v>62</v>
      </c>
      <c r="B39" s="1" t="s">
        <v>63</v>
      </c>
    </row>
    <row r="40" spans="1:3" x14ac:dyDescent="0.25">
      <c r="A40" s="6" t="s">
        <v>64</v>
      </c>
      <c r="B40" s="1" t="s">
        <v>65</v>
      </c>
    </row>
    <row r="41" spans="1:3" s="7" customFormat="1" ht="25.5" customHeight="1" x14ac:dyDescent="0.25">
      <c r="A41" s="9" t="s">
        <v>66</v>
      </c>
      <c r="B41" s="9" t="s">
        <v>67</v>
      </c>
      <c r="C41" s="9"/>
    </row>
    <row r="42" spans="1:3" s="7" customFormat="1" x14ac:dyDescent="0.25">
      <c r="A42" s="6" t="s">
        <v>68</v>
      </c>
      <c r="B42" s="1" t="s">
        <v>69</v>
      </c>
      <c r="C42" s="1"/>
    </row>
    <row r="43" spans="1:3" s="7" customFormat="1" x14ac:dyDescent="0.25">
      <c r="A43" s="6" t="s">
        <v>70</v>
      </c>
      <c r="B43" s="1" t="s">
        <v>71</v>
      </c>
      <c r="C43" s="1"/>
    </row>
    <row r="44" spans="1:3" x14ac:dyDescent="0.25">
      <c r="A44" s="6" t="s">
        <v>72</v>
      </c>
      <c r="B44" s="1" t="s">
        <v>73</v>
      </c>
    </row>
    <row r="45" spans="1:3" s="7" customFormat="1" ht="25.5" customHeight="1" x14ac:dyDescent="0.25">
      <c r="A45" s="9" t="s">
        <v>74</v>
      </c>
      <c r="B45" s="9" t="s">
        <v>75</v>
      </c>
      <c r="C45" s="9"/>
    </row>
    <row r="46" spans="1:3" s="7" customFormat="1" x14ac:dyDescent="0.25">
      <c r="A46" s="6" t="s">
        <v>76</v>
      </c>
      <c r="B46" s="1" t="s">
        <v>77</v>
      </c>
      <c r="C46" s="1"/>
    </row>
    <row r="47" spans="1:3" s="7" customFormat="1" x14ac:dyDescent="0.25">
      <c r="A47" s="6" t="s">
        <v>78</v>
      </c>
      <c r="B47" s="1" t="s">
        <v>79</v>
      </c>
      <c r="C47" s="1"/>
    </row>
    <row r="48" spans="1:3" x14ac:dyDescent="0.25">
      <c r="A48" s="6" t="s">
        <v>80</v>
      </c>
      <c r="B48" s="1" t="s">
        <v>81</v>
      </c>
    </row>
    <row r="49" spans="1:6" x14ac:dyDescent="0.25">
      <c r="A49" s="6" t="s">
        <v>82</v>
      </c>
      <c r="B49" s="1" t="s">
        <v>83</v>
      </c>
    </row>
    <row r="50" spans="1:6" s="7" customFormat="1" ht="25.5" customHeight="1" x14ac:dyDescent="0.25">
      <c r="A50" s="9" t="s">
        <v>84</v>
      </c>
      <c r="B50" s="9" t="s">
        <v>85</v>
      </c>
      <c r="C50" s="9"/>
    </row>
    <row r="51" spans="1:6" x14ac:dyDescent="0.25">
      <c r="A51" s="6" t="s">
        <v>86</v>
      </c>
      <c r="B51" s="1" t="s">
        <v>87</v>
      </c>
    </row>
    <row r="52" spans="1:6" x14ac:dyDescent="0.25">
      <c r="A52" s="6" t="s">
        <v>88</v>
      </c>
      <c r="B52" s="1" t="s">
        <v>89</v>
      </c>
    </row>
    <row r="53" spans="1:6" s="7" customFormat="1" ht="25.5" customHeight="1" x14ac:dyDescent="0.25">
      <c r="A53" s="9" t="s">
        <v>90</v>
      </c>
      <c r="B53" s="9" t="s">
        <v>91</v>
      </c>
      <c r="C53" s="9"/>
    </row>
    <row r="54" spans="1:6" x14ac:dyDescent="0.25">
      <c r="A54" s="6" t="s">
        <v>92</v>
      </c>
      <c r="B54" s="1" t="s">
        <v>93</v>
      </c>
    </row>
    <row r="55" spans="1:6" s="7" customFormat="1" ht="25.5" customHeight="1" x14ac:dyDescent="0.25">
      <c r="A55" s="9" t="s">
        <v>94</v>
      </c>
      <c r="B55" s="9" t="s">
        <v>95</v>
      </c>
      <c r="C55" s="9"/>
    </row>
    <row r="56" spans="1:6" x14ac:dyDescent="0.25">
      <c r="A56" s="6" t="s">
        <v>96</v>
      </c>
      <c r="B56" s="1" t="s">
        <v>97</v>
      </c>
    </row>
    <row r="57" spans="1:6" ht="25.5" customHeight="1" x14ac:dyDescent="0.25">
      <c r="A57" s="9" t="s">
        <v>98</v>
      </c>
    </row>
    <row r="58" spans="1:6" x14ac:dyDescent="0.25">
      <c r="A58" s="6" t="s">
        <v>99</v>
      </c>
      <c r="B58" s="1" t="s">
        <v>100</v>
      </c>
    </row>
    <row r="59" spans="1:6" x14ac:dyDescent="0.25">
      <c r="A59" s="6" t="s">
        <v>101</v>
      </c>
      <c r="B59" s="1" t="s">
        <v>102</v>
      </c>
    </row>
    <row r="60" spans="1:6" ht="25.5" customHeight="1" x14ac:dyDescent="0.25">
      <c r="A60" s="8" t="s">
        <v>103</v>
      </c>
      <c r="B60" s="10"/>
      <c r="C60" s="10"/>
      <c r="D60" s="10"/>
      <c r="E60" s="10"/>
      <c r="F60" s="10"/>
    </row>
    <row r="61" spans="1:6" ht="25.5" customHeight="1" x14ac:dyDescent="0.25">
      <c r="A61" s="9" t="s">
        <v>104</v>
      </c>
    </row>
    <row r="62" spans="1:6" x14ac:dyDescent="0.25">
      <c r="A62" s="6" t="s">
        <v>105</v>
      </c>
      <c r="B62" s="1" t="s">
        <v>106</v>
      </c>
      <c r="C62" s="5"/>
    </row>
    <row r="63" spans="1:6" ht="25.5" customHeight="1" x14ac:dyDescent="0.25">
      <c r="A63" s="9" t="s">
        <v>107</v>
      </c>
    </row>
    <row r="64" spans="1:6" x14ac:dyDescent="0.25">
      <c r="A64" s="6" t="s">
        <v>108</v>
      </c>
      <c r="B64" s="1" t="s">
        <v>109</v>
      </c>
    </row>
    <row r="65" spans="1:1" x14ac:dyDescent="0.25">
      <c r="A65" s="6"/>
    </row>
    <row r="66" spans="1:1" hidden="1" x14ac:dyDescent="0.25">
      <c r="A66" s="7"/>
    </row>
  </sheetData>
  <mergeCells count="4">
    <mergeCell ref="A1:B1"/>
    <mergeCell ref="A2:B2"/>
    <mergeCell ref="A3:B3"/>
    <mergeCell ref="A4:B4"/>
  </mergeCells>
  <hyperlinks>
    <hyperlink ref="A18" location="Table1" display="Table1" xr:uid="{67234471-074A-4203-9958-BB6480EF1B2E}"/>
    <hyperlink ref="A19:A26" location="Table1" display="Table 1" xr:uid="{6E4D0C11-4D5A-47E5-8200-A01788318A82}"/>
    <hyperlink ref="A33" location="Fig2_2" display="Fig2_2" xr:uid="{6266BA66-C336-4B0E-99F8-88560DCB4435}"/>
    <hyperlink ref="A34" location="Fig2_3" display="Fig2_3" xr:uid="{F0816A6C-A776-4A7D-A9C3-27C86C6CF6AF}"/>
    <hyperlink ref="A35" location="Fig2_4" display="Fig2_4" xr:uid="{22E0C1B6-9026-4FC0-B8A5-FF09DD96A78E}"/>
    <hyperlink ref="A36" location="Fig2_5a" display="Fig2_5a" xr:uid="{CE18FAC1-B81D-4AC0-A673-59FE0D86D8F9}"/>
    <hyperlink ref="A38" location="Fig2_6a" display="Fig2_6a" xr:uid="{0B6C6C54-4368-4497-9017-AB82FB8CE93F}"/>
    <hyperlink ref="A40" location="Fig2_7" display="Fig2_7" xr:uid="{5D1B9BA4-97E6-425E-870A-322D9260D472}"/>
    <hyperlink ref="A42" location="Fig3_1" display="Fig3_1" xr:uid="{E3C4DF93-C513-425D-8663-C76370AC4D81}"/>
    <hyperlink ref="A43" location="Fig3_2" display="Fig3_2" xr:uid="{02EB5120-5435-40B5-9EAA-CD1F59607D87}"/>
    <hyperlink ref="A44" location="Fig3_3" display="Fig3_3" xr:uid="{2CCFBEFD-C12D-4CEF-A189-3BFD59A15857}"/>
    <hyperlink ref="A46" location="Fig4_1" display="Fig4_1" xr:uid="{78155745-B0DB-400C-BA38-E84CAA3A5C32}"/>
    <hyperlink ref="A47" location="Fig4_2" display="Fig4_2" xr:uid="{5515BB0F-F53F-44C2-9864-1E3FF449CC27}"/>
    <hyperlink ref="A48" location="Fig4_3" display="Fig4_3" xr:uid="{F840B749-1CC9-4C51-BD3B-3DC1128133FA}"/>
    <hyperlink ref="A56" location="Fig7_1" display="Fig7_1" xr:uid="{91BF10E0-928E-4E56-B449-CE6DFA5A59D6}"/>
    <hyperlink ref="A54" location="Fig6_1" display="Fig6_1" xr:uid="{EF82DD50-C0E9-4BB0-8A1E-2609EA2A37B3}"/>
    <hyperlink ref="A52" location="Fig5_2" display="Fig5_2" xr:uid="{909EEB12-2D31-4F67-A6B0-0B255619E954}"/>
    <hyperlink ref="A51" location="Fig5_1" display="Fig5_1" xr:uid="{CCE4E971-4CA7-4B46-8528-5DFB4DE0AEB7}"/>
    <hyperlink ref="A49" location="Fig4_4" display="Fig4_4" xr:uid="{AC44D8D5-9281-4CD2-9B48-5C5954C31CF4}"/>
    <hyperlink ref="A19" location="Table2" display="Table2" xr:uid="{8A457F61-9D82-4757-961D-FCA90508FF40}"/>
    <hyperlink ref="A20" location="Table3" display="Table3" xr:uid="{A0268A15-72BA-4D92-B285-6A2CA4AB9E71}"/>
    <hyperlink ref="A21" location="Table4" display="Table4" xr:uid="{3C14BDD5-9E71-4067-B920-9E11CB008251}"/>
    <hyperlink ref="A22" location="Table5" display="Table5" xr:uid="{01669F2C-EA80-43CD-B9D1-37D935E64BA9}"/>
    <hyperlink ref="A24" location="Table6" display="Table6" xr:uid="{E0C28D2A-AED7-49F0-A578-72FF12758BEB}"/>
    <hyperlink ref="A25" location="Table6a" display="Table6a" xr:uid="{AC408D20-5589-474F-A649-2BDB7EF08700}"/>
    <hyperlink ref="A26" location="Table7" display="Table7" xr:uid="{B05D5F62-646B-4768-B3A0-0E4685CBB2CB}"/>
    <hyperlink ref="A32" location="fig2_1" display="fig2_1" xr:uid="{6C453FF9-FA3D-4D7A-A120-3D84BE135F93}"/>
    <hyperlink ref="A29" location="Fig1_1" display="Fig1_1" xr:uid="{BD3EA1F8-B25F-47F1-8D33-27550FF3C1B7}"/>
    <hyperlink ref="A23" location="Table5a" display="Table5a" xr:uid="{51CFABB7-BB03-4BDD-935B-F9A1AAC4DA60}"/>
    <hyperlink ref="A39" location="Fig2_6b" display="Fig2_6b" xr:uid="{A3C44342-874D-44F3-855F-779AC0866E65}"/>
    <hyperlink ref="A37" location="Fig2_5b" display="Fig2_5b" xr:uid="{83325751-048B-4570-83B9-D2288E4A18E5}"/>
    <hyperlink ref="A58" location="FigA1" display="FigA1" xr:uid="{44531DFC-1BD3-4B69-BE65-A4FDA56DA3DE}"/>
    <hyperlink ref="A59" location="FigA2" display="FigA2" xr:uid="{D01B2553-D9FC-481E-BD99-95AF80BB9894}"/>
    <hyperlink ref="A62" location="FigA1" display="FigA1" xr:uid="{C4656085-F296-41B6-9999-00953F6F0C2D}"/>
    <hyperlink ref="A64" location="FigA1" display="FigA1" xr:uid="{E123A771-DFF9-4E5E-B362-61383D5A876D}"/>
    <hyperlink ref="A30" location="Fig1_2" display="Fig1_2" xr:uid="{C3453E14-443B-41B0-9C03-EA2F96BB1EC8}"/>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A0429-D25F-47BF-B9A3-170087F0AC7E}">
  <sheetPr codeName="Sheet24"/>
  <dimension ref="A1:E74"/>
  <sheetViews>
    <sheetView showGridLines="0" zoomScaleNormal="100" workbookViewId="0">
      <pane ySplit="4" topLeftCell="A5" activePane="bottomLeft" state="frozen"/>
      <selection sqref="A1:B1048576"/>
      <selection pane="bottomLeft" sqref="A1:B1"/>
    </sheetView>
  </sheetViews>
  <sheetFormatPr defaultColWidth="0" defaultRowHeight="14.4" zeroHeight="1" x14ac:dyDescent="0.3"/>
  <cols>
    <col min="1" max="1" width="2.5546875" style="101" customWidth="1"/>
    <col min="2" max="2" width="21.6640625" style="101" customWidth="1"/>
    <col min="3" max="3" width="33.6640625" style="101" customWidth="1"/>
    <col min="4" max="4" width="9" style="101" customWidth="1"/>
    <col min="5" max="16384" width="9" style="101" hidden="1"/>
  </cols>
  <sheetData>
    <row r="1" spans="1:5" s="1" customFormat="1" ht="13.2" x14ac:dyDescent="0.25">
      <c r="A1" s="229" t="s">
        <v>145</v>
      </c>
      <c r="B1" s="229"/>
      <c r="C1" s="41"/>
    </row>
    <row r="2" spans="1:5" s="1" customFormat="1" ht="30" customHeight="1" x14ac:dyDescent="0.25">
      <c r="A2" s="236" t="s">
        <v>616</v>
      </c>
      <c r="B2" s="236"/>
      <c r="C2" s="236"/>
      <c r="D2" s="7"/>
      <c r="E2" s="7"/>
    </row>
    <row r="3" spans="1:5" s="1" customFormat="1" ht="3.75" customHeight="1" x14ac:dyDescent="0.25">
      <c r="C3" s="41"/>
    </row>
    <row r="4" spans="1:5" s="1" customFormat="1" ht="16.8" x14ac:dyDescent="0.55000000000000004">
      <c r="A4" s="232"/>
      <c r="B4" s="232"/>
      <c r="C4" s="154" t="s">
        <v>284</v>
      </c>
    </row>
    <row r="5" spans="1:5" s="1" customFormat="1" ht="13.2" x14ac:dyDescent="0.25">
      <c r="A5" s="7" t="s">
        <v>308</v>
      </c>
      <c r="B5" s="7"/>
      <c r="C5" s="41"/>
    </row>
    <row r="6" spans="1:5" s="1" customFormat="1" ht="12.75" customHeight="1" x14ac:dyDescent="0.25">
      <c r="A6" s="81"/>
      <c r="B6" s="1" t="s">
        <v>125</v>
      </c>
      <c r="C6" s="121">
        <v>219.5</v>
      </c>
      <c r="E6" s="54"/>
    </row>
    <row r="7" spans="1:5" s="1" customFormat="1" ht="12.75" customHeight="1" x14ac:dyDescent="0.25">
      <c r="A7" s="81"/>
      <c r="B7" s="35" t="s">
        <v>370</v>
      </c>
      <c r="C7" s="121">
        <v>232.8</v>
      </c>
      <c r="E7" s="54"/>
    </row>
    <row r="8" spans="1:5" s="1" customFormat="1" ht="12.75" customHeight="1" x14ac:dyDescent="0.25">
      <c r="A8" s="81"/>
      <c r="B8" s="35" t="s">
        <v>371</v>
      </c>
      <c r="C8" s="121">
        <v>230</v>
      </c>
      <c r="E8" s="54"/>
    </row>
    <row r="9" spans="1:5" s="1" customFormat="1" ht="12.75" customHeight="1" x14ac:dyDescent="0.25">
      <c r="A9" s="81"/>
      <c r="B9" s="35" t="s">
        <v>309</v>
      </c>
      <c r="C9" s="121">
        <v>193</v>
      </c>
      <c r="E9" s="54"/>
    </row>
    <row r="10" spans="1:5" s="1" customFormat="1" ht="26.85" customHeight="1" x14ac:dyDescent="0.25">
      <c r="A10" s="7" t="s">
        <v>310</v>
      </c>
      <c r="B10" s="7"/>
      <c r="C10" s="41"/>
      <c r="E10" s="54"/>
    </row>
    <row r="11" spans="1:5" s="1" customFormat="1" ht="12.75" customHeight="1" x14ac:dyDescent="0.25">
      <c r="B11" s="80" t="s">
        <v>311</v>
      </c>
      <c r="C11" s="121">
        <v>38.6</v>
      </c>
      <c r="E11" s="54"/>
    </row>
    <row r="12" spans="1:5" s="1" customFormat="1" ht="12.75" customHeight="1" x14ac:dyDescent="0.25">
      <c r="B12" s="80" t="s">
        <v>312</v>
      </c>
      <c r="C12" s="121">
        <v>62.7</v>
      </c>
      <c r="E12" s="54"/>
    </row>
    <row r="13" spans="1:5" s="1" customFormat="1" ht="12.75" customHeight="1" x14ac:dyDescent="0.25">
      <c r="B13" s="80" t="s">
        <v>313</v>
      </c>
      <c r="C13" s="121">
        <v>65.7</v>
      </c>
      <c r="E13" s="54"/>
    </row>
    <row r="14" spans="1:5" s="1" customFormat="1" ht="12.75" customHeight="1" x14ac:dyDescent="0.25">
      <c r="B14" s="80" t="s">
        <v>314</v>
      </c>
      <c r="C14" s="121">
        <v>52.5</v>
      </c>
      <c r="E14" s="54"/>
    </row>
    <row r="15" spans="1:5" s="1" customFormat="1" ht="26.85" customHeight="1" x14ac:dyDescent="0.25">
      <c r="B15" s="80" t="s">
        <v>315</v>
      </c>
      <c r="C15" s="121">
        <v>47.8</v>
      </c>
      <c r="E15" s="54"/>
    </row>
    <row r="16" spans="1:5" s="1" customFormat="1" ht="12.75" customHeight="1" x14ac:dyDescent="0.25">
      <c r="B16" s="80" t="s">
        <v>316</v>
      </c>
      <c r="C16" s="121">
        <v>60.4</v>
      </c>
      <c r="E16" s="54"/>
    </row>
    <row r="17" spans="1:5" s="1" customFormat="1" ht="12.75" customHeight="1" x14ac:dyDescent="0.25">
      <c r="B17" s="80" t="s">
        <v>317</v>
      </c>
      <c r="C17" s="121">
        <v>72.099999999999994</v>
      </c>
      <c r="E17" s="54"/>
    </row>
    <row r="18" spans="1:5" s="1" customFormat="1" ht="12.75" customHeight="1" x14ac:dyDescent="0.25">
      <c r="B18" s="80" t="s">
        <v>318</v>
      </c>
      <c r="C18" s="121">
        <v>52.5</v>
      </c>
      <c r="E18" s="54"/>
    </row>
    <row r="19" spans="1:5" s="1" customFormat="1" ht="25.5" customHeight="1" x14ac:dyDescent="0.25">
      <c r="B19" s="80" t="s">
        <v>617</v>
      </c>
      <c r="C19" s="121">
        <v>55.2</v>
      </c>
      <c r="E19" s="54"/>
    </row>
    <row r="20" spans="1:5" s="1" customFormat="1" ht="12.75" customHeight="1" x14ac:dyDescent="0.25">
      <c r="B20" s="80" t="s">
        <v>618</v>
      </c>
      <c r="C20" s="121">
        <v>37.5</v>
      </c>
      <c r="E20" s="54"/>
    </row>
    <row r="21" spans="1:5" s="1" customFormat="1" ht="12.75" customHeight="1" x14ac:dyDescent="0.25">
      <c r="B21" s="80" t="s">
        <v>619</v>
      </c>
      <c r="C21" s="121">
        <v>70.2</v>
      </c>
      <c r="E21" s="54"/>
    </row>
    <row r="22" spans="1:5" s="1" customFormat="1" ht="12.75" customHeight="1" x14ac:dyDescent="0.25">
      <c r="B22" s="80" t="s">
        <v>620</v>
      </c>
      <c r="C22" s="121">
        <v>67.099999999999994</v>
      </c>
      <c r="E22" s="54"/>
    </row>
    <row r="23" spans="1:5" s="1" customFormat="1" ht="25.5" customHeight="1" x14ac:dyDescent="0.25">
      <c r="B23" s="80" t="s">
        <v>621</v>
      </c>
      <c r="C23" s="121">
        <v>91.4</v>
      </c>
      <c r="E23" s="54"/>
    </row>
    <row r="24" spans="1:5" s="1" customFormat="1" ht="13.2" x14ac:dyDescent="0.25">
      <c r="B24" s="80" t="s">
        <v>622</v>
      </c>
      <c r="C24" s="121">
        <v>101.7</v>
      </c>
      <c r="E24" s="54"/>
    </row>
    <row r="25" spans="1:5" s="1" customFormat="1" ht="26.85" customHeight="1" x14ac:dyDescent="0.25">
      <c r="A25" s="7" t="s">
        <v>325</v>
      </c>
      <c r="C25" s="41"/>
      <c r="E25" s="54"/>
    </row>
    <row r="26" spans="1:5" s="1" customFormat="1" ht="13.2" x14ac:dyDescent="0.25">
      <c r="B26" s="80" t="s">
        <v>326</v>
      </c>
      <c r="C26" s="121">
        <v>6.1</v>
      </c>
      <c r="E26" s="54"/>
    </row>
    <row r="27" spans="1:5" s="1" customFormat="1" ht="13.2" x14ac:dyDescent="0.25">
      <c r="B27" s="80" t="s">
        <v>327</v>
      </c>
      <c r="C27" s="121">
        <v>17</v>
      </c>
      <c r="E27" s="54"/>
    </row>
    <row r="28" spans="1:5" s="1" customFormat="1" ht="13.2" x14ac:dyDescent="0.25">
      <c r="B28" s="80" t="s">
        <v>328</v>
      </c>
      <c r="C28" s="121">
        <v>15.5</v>
      </c>
      <c r="E28" s="54"/>
    </row>
    <row r="29" spans="1:5" s="1" customFormat="1" ht="13.2" x14ac:dyDescent="0.25">
      <c r="B29" s="80" t="s">
        <v>329</v>
      </c>
      <c r="C29" s="121">
        <v>20.5</v>
      </c>
      <c r="E29" s="54"/>
    </row>
    <row r="30" spans="1:5" s="1" customFormat="1" ht="13.2" x14ac:dyDescent="0.25">
      <c r="B30" s="80" t="s">
        <v>330</v>
      </c>
      <c r="C30" s="121">
        <v>23.6</v>
      </c>
      <c r="E30" s="54"/>
    </row>
    <row r="31" spans="1:5" s="1" customFormat="1" ht="13.2" x14ac:dyDescent="0.25">
      <c r="B31" s="80" t="s">
        <v>331</v>
      </c>
      <c r="C31" s="121">
        <v>18.600000000000001</v>
      </c>
      <c r="E31" s="54"/>
    </row>
    <row r="32" spans="1:5" s="1" customFormat="1" ht="13.2" x14ac:dyDescent="0.25">
      <c r="B32" s="80" t="s">
        <v>332</v>
      </c>
      <c r="C32" s="121">
        <v>21.7</v>
      </c>
      <c r="E32" s="54"/>
    </row>
    <row r="33" spans="2:5" s="1" customFormat="1" ht="13.2" x14ac:dyDescent="0.25">
      <c r="B33" s="80" t="s">
        <v>333</v>
      </c>
      <c r="C33" s="121">
        <v>22</v>
      </c>
      <c r="E33" s="54"/>
    </row>
    <row r="34" spans="2:5" s="1" customFormat="1" ht="13.2" x14ac:dyDescent="0.25">
      <c r="B34" s="80" t="s">
        <v>334</v>
      </c>
      <c r="C34" s="121">
        <v>22.1</v>
      </c>
      <c r="E34" s="54"/>
    </row>
    <row r="35" spans="2:5" s="1" customFormat="1" ht="13.2" x14ac:dyDescent="0.25">
      <c r="B35" s="80" t="s">
        <v>335</v>
      </c>
      <c r="C35" s="121">
        <v>20.6</v>
      </c>
      <c r="E35" s="54"/>
    </row>
    <row r="36" spans="2:5" s="1" customFormat="1" ht="13.2" x14ac:dyDescent="0.25">
      <c r="B36" s="80" t="s">
        <v>336</v>
      </c>
      <c r="C36" s="121">
        <v>14.4</v>
      </c>
      <c r="E36" s="54"/>
    </row>
    <row r="37" spans="2:5" s="1" customFormat="1" ht="13.2" x14ac:dyDescent="0.25">
      <c r="B37" s="80" t="s">
        <v>337</v>
      </c>
      <c r="C37" s="121">
        <v>17.5</v>
      </c>
      <c r="E37" s="54"/>
    </row>
    <row r="38" spans="2:5" s="1" customFormat="1" ht="26.85" customHeight="1" x14ac:dyDescent="0.25">
      <c r="B38" s="80" t="s">
        <v>338</v>
      </c>
      <c r="C38" s="121">
        <v>16.899999999999999</v>
      </c>
      <c r="E38" s="54"/>
    </row>
    <row r="39" spans="2:5" s="1" customFormat="1" ht="13.2" x14ac:dyDescent="0.25">
      <c r="B39" s="80" t="s">
        <v>339</v>
      </c>
      <c r="C39" s="121">
        <v>16</v>
      </c>
      <c r="E39" s="54"/>
    </row>
    <row r="40" spans="2:5" s="1" customFormat="1" ht="13.2" x14ac:dyDescent="0.25">
      <c r="B40" s="80" t="s">
        <v>340</v>
      </c>
      <c r="C40" s="121">
        <v>14.9</v>
      </c>
      <c r="E40" s="54"/>
    </row>
    <row r="41" spans="2:5" s="1" customFormat="1" ht="13.2" x14ac:dyDescent="0.25">
      <c r="B41" s="80" t="s">
        <v>341</v>
      </c>
      <c r="C41" s="121">
        <v>20.100000000000001</v>
      </c>
      <c r="E41" s="54"/>
    </row>
    <row r="42" spans="2:5" s="1" customFormat="1" ht="13.2" x14ac:dyDescent="0.25">
      <c r="B42" s="80" t="s">
        <v>342</v>
      </c>
      <c r="C42" s="121">
        <v>21.5</v>
      </c>
      <c r="E42" s="54"/>
    </row>
    <row r="43" spans="2:5" s="1" customFormat="1" ht="13.2" x14ac:dyDescent="0.25">
      <c r="B43" s="80" t="s">
        <v>343</v>
      </c>
      <c r="C43" s="121">
        <v>18.8</v>
      </c>
      <c r="E43" s="54"/>
    </row>
    <row r="44" spans="2:5" s="1" customFormat="1" ht="13.2" x14ac:dyDescent="0.25">
      <c r="B44" s="80" t="s">
        <v>344</v>
      </c>
      <c r="C44" s="121">
        <v>23.6</v>
      </c>
      <c r="E44" s="54"/>
    </row>
    <row r="45" spans="2:5" s="1" customFormat="1" ht="13.2" x14ac:dyDescent="0.25">
      <c r="B45" s="80" t="s">
        <v>345</v>
      </c>
      <c r="C45" s="121">
        <v>18</v>
      </c>
      <c r="E45" s="54"/>
    </row>
    <row r="46" spans="2:5" s="1" customFormat="1" ht="13.2" x14ac:dyDescent="0.25">
      <c r="B46" s="80" t="s">
        <v>346</v>
      </c>
      <c r="C46" s="121">
        <v>30.5</v>
      </c>
      <c r="E46" s="54"/>
    </row>
    <row r="47" spans="2:5" s="1" customFormat="1" ht="13.2" x14ac:dyDescent="0.25">
      <c r="B47" s="80" t="s">
        <v>347</v>
      </c>
      <c r="C47" s="121">
        <v>15</v>
      </c>
      <c r="E47" s="54"/>
    </row>
    <row r="48" spans="2:5" s="1" customFormat="1" ht="13.2" x14ac:dyDescent="0.25">
      <c r="B48" s="80" t="s">
        <v>348</v>
      </c>
      <c r="C48" s="121">
        <v>19.399999999999999</v>
      </c>
      <c r="E48" s="54"/>
    </row>
    <row r="49" spans="2:5" s="1" customFormat="1" ht="13.2" x14ac:dyDescent="0.25">
      <c r="B49" s="80" t="s">
        <v>349</v>
      </c>
      <c r="C49" s="121">
        <v>18.100000000000001</v>
      </c>
      <c r="E49" s="54"/>
    </row>
    <row r="50" spans="2:5" s="1" customFormat="1" ht="26.25" customHeight="1" x14ac:dyDescent="0.25">
      <c r="B50" s="80" t="s">
        <v>623</v>
      </c>
      <c r="C50" s="121">
        <v>37.6</v>
      </c>
      <c r="E50" s="54"/>
    </row>
    <row r="51" spans="2:5" s="1" customFormat="1" ht="13.2" x14ac:dyDescent="0.25">
      <c r="B51" s="80" t="s">
        <v>624</v>
      </c>
      <c r="C51" s="121">
        <v>9.1</v>
      </c>
      <c r="E51" s="54"/>
    </row>
    <row r="52" spans="2:5" s="1" customFormat="1" ht="13.2" x14ac:dyDescent="0.25">
      <c r="B52" s="80" t="s">
        <v>625</v>
      </c>
      <c r="C52" s="121">
        <v>8.5</v>
      </c>
      <c r="E52" s="54"/>
    </row>
    <row r="53" spans="2:5" s="1" customFormat="1" ht="13.2" x14ac:dyDescent="0.25">
      <c r="B53" s="80" t="s">
        <v>626</v>
      </c>
      <c r="C53" s="121">
        <v>10.9</v>
      </c>
      <c r="E53" s="54"/>
    </row>
    <row r="54" spans="2:5" s="1" customFormat="1" ht="13.2" x14ac:dyDescent="0.25">
      <c r="B54" s="80" t="s">
        <v>627</v>
      </c>
      <c r="C54" s="121">
        <v>12.1</v>
      </c>
      <c r="E54" s="54"/>
    </row>
    <row r="55" spans="2:5" s="1" customFormat="1" ht="13.2" x14ac:dyDescent="0.25">
      <c r="B55" s="80" t="s">
        <v>628</v>
      </c>
      <c r="C55" s="121">
        <v>14.5</v>
      </c>
      <c r="E55" s="54"/>
    </row>
    <row r="56" spans="2:5" s="1" customFormat="1" ht="13.2" x14ac:dyDescent="0.25">
      <c r="B56" s="80" t="s">
        <v>629</v>
      </c>
      <c r="C56" s="121">
        <v>17.600000000000001</v>
      </c>
      <c r="E56" s="54"/>
    </row>
    <row r="57" spans="2:5" s="1" customFormat="1" ht="13.2" x14ac:dyDescent="0.25">
      <c r="B57" s="80" t="s">
        <v>630</v>
      </c>
      <c r="C57" s="121">
        <v>23</v>
      </c>
      <c r="E57" s="54"/>
    </row>
    <row r="58" spans="2:5" s="1" customFormat="1" ht="13.2" x14ac:dyDescent="0.25">
      <c r="B58" s="80" t="s">
        <v>631</v>
      </c>
      <c r="C58" s="121">
        <v>29.6</v>
      </c>
      <c r="E58" s="54"/>
    </row>
    <row r="59" spans="2:5" s="1" customFormat="1" ht="13.2" x14ac:dyDescent="0.25">
      <c r="B59" s="80" t="s">
        <v>632</v>
      </c>
      <c r="C59" s="121">
        <v>15.5</v>
      </c>
      <c r="E59" s="54"/>
    </row>
    <row r="60" spans="2:5" s="1" customFormat="1" ht="13.2" x14ac:dyDescent="0.25">
      <c r="B60" s="80" t="s">
        <v>633</v>
      </c>
      <c r="C60" s="121">
        <v>21</v>
      </c>
      <c r="E60" s="54"/>
    </row>
    <row r="61" spans="2:5" s="1" customFormat="1" ht="13.2" x14ac:dyDescent="0.25">
      <c r="B61" s="80" t="s">
        <v>634</v>
      </c>
      <c r="C61" s="121">
        <v>30.6</v>
      </c>
      <c r="E61" s="54"/>
    </row>
    <row r="62" spans="2:5" s="1" customFormat="1" ht="25.5" customHeight="1" x14ac:dyDescent="0.25">
      <c r="B62" s="80" t="s">
        <v>635</v>
      </c>
      <c r="C62" s="121">
        <v>41</v>
      </c>
      <c r="E62" s="54"/>
    </row>
    <row r="63" spans="2:5" s="1" customFormat="1" ht="12.75" customHeight="1" x14ac:dyDescent="0.25">
      <c r="B63" s="80" t="s">
        <v>636</v>
      </c>
      <c r="C63" s="121">
        <v>22.4</v>
      </c>
      <c r="E63" s="54"/>
    </row>
    <row r="64" spans="2:5" s="1" customFormat="1" ht="12.75" customHeight="1" x14ac:dyDescent="0.25">
      <c r="B64" s="80" t="s">
        <v>637</v>
      </c>
      <c r="C64" s="121">
        <v>28</v>
      </c>
      <c r="E64" s="54"/>
    </row>
    <row r="65" spans="1:5" s="1" customFormat="1" ht="12.75" customHeight="1" x14ac:dyDescent="0.25">
      <c r="B65" s="80" t="s">
        <v>638</v>
      </c>
      <c r="C65" s="121">
        <v>38.200000000000003</v>
      </c>
      <c r="E65" s="54"/>
    </row>
    <row r="66" spans="1:5" s="1" customFormat="1" ht="12.75" customHeight="1" x14ac:dyDescent="0.25">
      <c r="B66" s="80" t="s">
        <v>639</v>
      </c>
      <c r="C66" s="121">
        <v>28.9</v>
      </c>
      <c r="E66" s="54"/>
    </row>
    <row r="67" spans="1:5" s="1" customFormat="1" ht="12.75" customHeight="1" x14ac:dyDescent="0.25">
      <c r="B67" s="80" t="s">
        <v>640</v>
      </c>
      <c r="C67" s="121">
        <v>34.6</v>
      </c>
      <c r="E67" s="54"/>
    </row>
    <row r="68" spans="1:5" s="1" customFormat="1" ht="3" customHeight="1" x14ac:dyDescent="0.25">
      <c r="A68" s="89"/>
      <c r="B68" s="111"/>
      <c r="C68" s="155"/>
    </row>
    <row r="69" spans="1:5" s="1" customFormat="1" ht="13.2" x14ac:dyDescent="0.25">
      <c r="C69" s="41"/>
    </row>
    <row r="70" spans="1:5" s="1" customFormat="1" ht="46.5" customHeight="1" x14ac:dyDescent="0.25">
      <c r="A70" s="94">
        <v>1</v>
      </c>
      <c r="B70" s="234" t="s">
        <v>641</v>
      </c>
      <c r="C70" s="234"/>
    </row>
    <row r="71" spans="1:5" s="1" customFormat="1" ht="103.5" customHeight="1" x14ac:dyDescent="0.25">
      <c r="A71" s="94">
        <v>2</v>
      </c>
      <c r="B71" s="234" t="s">
        <v>379</v>
      </c>
      <c r="C71" s="234"/>
      <c r="D71" s="156"/>
      <c r="E71" s="156"/>
    </row>
    <row r="72" spans="1:5" s="1" customFormat="1" ht="13.2" x14ac:dyDescent="0.25">
      <c r="C72" s="41"/>
    </row>
    <row r="73" spans="1:5" s="1" customFormat="1" ht="13.2" hidden="1" x14ac:dyDescent="0.25">
      <c r="C73" s="41"/>
    </row>
    <row r="74" spans="1:5" s="1" customFormat="1" ht="13.2" hidden="1" x14ac:dyDescent="0.25">
      <c r="C74" s="41"/>
    </row>
  </sheetData>
  <mergeCells count="5">
    <mergeCell ref="A1:B1"/>
    <mergeCell ref="A2:C2"/>
    <mergeCell ref="A4:B4"/>
    <mergeCell ref="B70:C70"/>
    <mergeCell ref="B71:C71"/>
  </mergeCells>
  <hyperlinks>
    <hyperlink ref="A1:B1" location="ContentsHead" display="ContentsHead" xr:uid="{37E4108F-D042-46A6-BD60-6FC2E8D0162D}"/>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42CEB-6E49-434B-8922-6EB5DEF2E490}">
  <sheetPr codeName="Sheet27">
    <tabColor theme="8" tint="0.79998168889431442"/>
  </sheetPr>
  <dimension ref="A1:E31"/>
  <sheetViews>
    <sheetView showGridLines="0" workbookViewId="0">
      <selection sqref="A1:B1"/>
    </sheetView>
  </sheetViews>
  <sheetFormatPr defaultColWidth="0" defaultRowHeight="13.2" zeroHeight="1" x14ac:dyDescent="0.25"/>
  <cols>
    <col min="1" max="1" width="4.44140625" style="1" customWidth="1"/>
    <col min="2" max="2" width="26.109375" style="1" customWidth="1"/>
    <col min="3" max="3" width="17.88671875" style="1" customWidth="1"/>
    <col min="4" max="4" width="23.77734375" style="1" customWidth="1"/>
    <col min="5" max="5" width="9" style="1" customWidth="1"/>
    <col min="6" max="16384" width="9" style="1" hidden="1"/>
  </cols>
  <sheetData>
    <row r="1" spans="1:4" x14ac:dyDescent="0.25">
      <c r="A1" s="238" t="s">
        <v>145</v>
      </c>
      <c r="B1" s="238"/>
    </row>
    <row r="2" spans="1:4" ht="41.4" customHeight="1" x14ac:dyDescent="0.25">
      <c r="A2" s="235" t="s">
        <v>729</v>
      </c>
      <c r="B2" s="235"/>
      <c r="C2" s="235"/>
      <c r="D2" s="235"/>
    </row>
    <row r="3" spans="1:4" ht="15" customHeight="1" x14ac:dyDescent="0.55000000000000004">
      <c r="A3" s="239"/>
      <c r="B3" s="239"/>
      <c r="C3" s="89"/>
      <c r="D3" s="89"/>
    </row>
    <row r="4" spans="1:4" ht="48" customHeight="1" x14ac:dyDescent="0.25">
      <c r="A4" s="240" t="s">
        <v>159</v>
      </c>
      <c r="B4" s="240"/>
      <c r="C4" s="193" t="s">
        <v>642</v>
      </c>
      <c r="D4" s="193" t="s">
        <v>643</v>
      </c>
    </row>
    <row r="5" spans="1:4" x14ac:dyDescent="0.25">
      <c r="A5" s="235" t="s">
        <v>466</v>
      </c>
      <c r="B5" s="235"/>
      <c r="C5" s="194"/>
      <c r="D5" s="194"/>
    </row>
    <row r="6" spans="1:4" x14ac:dyDescent="0.25">
      <c r="A6" s="195" t="s">
        <v>187</v>
      </c>
      <c r="B6" s="196"/>
      <c r="C6" s="161">
        <v>14950</v>
      </c>
      <c r="D6" s="197">
        <v>6.0000000000000001E-3</v>
      </c>
    </row>
    <row r="7" spans="1:4" ht="30" customHeight="1" x14ac:dyDescent="0.25">
      <c r="A7" s="241" t="s">
        <v>644</v>
      </c>
      <c r="B7" s="241"/>
      <c r="C7" s="161">
        <v>3760</v>
      </c>
      <c r="D7" s="197">
        <v>1.9E-2</v>
      </c>
    </row>
    <row r="8" spans="1:4" x14ac:dyDescent="0.25">
      <c r="A8" s="195" t="s">
        <v>645</v>
      </c>
      <c r="B8" s="196"/>
      <c r="C8" s="161">
        <v>1560</v>
      </c>
      <c r="D8" s="197">
        <v>3.2000000000000001E-2</v>
      </c>
    </row>
    <row r="9" spans="1:4" x14ac:dyDescent="0.25">
      <c r="A9" s="198" t="s">
        <v>646</v>
      </c>
      <c r="B9" s="199"/>
      <c r="C9" s="200">
        <v>16510</v>
      </c>
      <c r="D9" s="201">
        <v>8.9999999999999993E-3</v>
      </c>
    </row>
    <row r="10" spans="1:4" ht="30" customHeight="1" x14ac:dyDescent="0.25">
      <c r="A10" s="235" t="s">
        <v>467</v>
      </c>
      <c r="B10" s="235"/>
      <c r="C10" s="202"/>
      <c r="D10" s="202"/>
    </row>
    <row r="11" spans="1:4" x14ac:dyDescent="0.25">
      <c r="A11" s="195" t="s">
        <v>187</v>
      </c>
      <c r="B11" s="196"/>
      <c r="C11" s="203">
        <v>73.5</v>
      </c>
      <c r="D11" s="197">
        <v>0.57899999999999996</v>
      </c>
    </row>
    <row r="12" spans="1:4" ht="45" customHeight="1" x14ac:dyDescent="0.25">
      <c r="A12" s="241" t="s">
        <v>647</v>
      </c>
      <c r="B12" s="241"/>
      <c r="C12" s="203">
        <v>28</v>
      </c>
      <c r="D12" s="197">
        <v>0.51400000000000001</v>
      </c>
    </row>
    <row r="13" spans="1:4" x14ac:dyDescent="0.25">
      <c r="A13" s="195" t="s">
        <v>645</v>
      </c>
      <c r="B13" s="196"/>
      <c r="C13" s="203">
        <v>30.3</v>
      </c>
      <c r="D13" s="197">
        <v>1.181</v>
      </c>
    </row>
    <row r="14" spans="1:4" x14ac:dyDescent="0.25">
      <c r="A14" s="198" t="s">
        <v>646</v>
      </c>
      <c r="B14" s="199"/>
      <c r="C14" s="204">
        <v>103.8</v>
      </c>
      <c r="D14" s="201">
        <v>0.71799999999999997</v>
      </c>
    </row>
    <row r="15" spans="1:4" ht="3" customHeight="1" x14ac:dyDescent="0.25">
      <c r="A15" s="89"/>
      <c r="B15" s="205"/>
      <c r="C15" s="206"/>
      <c r="D15" s="206"/>
    </row>
    <row r="16" spans="1:4" ht="30" customHeight="1" x14ac:dyDescent="0.25">
      <c r="A16" s="207" t="s">
        <v>648</v>
      </c>
      <c r="B16" s="237" t="s">
        <v>649</v>
      </c>
      <c r="C16" s="237"/>
      <c r="D16" s="237"/>
    </row>
    <row r="17" spans="1:4" ht="30" customHeight="1" x14ac:dyDescent="0.25">
      <c r="A17" s="207" t="s">
        <v>650</v>
      </c>
      <c r="B17" s="234" t="s">
        <v>651</v>
      </c>
      <c r="C17" s="234"/>
      <c r="D17" s="234"/>
    </row>
    <row r="18" spans="1:4" ht="30" customHeight="1" x14ac:dyDescent="0.25">
      <c r="A18" s="207" t="s">
        <v>652</v>
      </c>
      <c r="B18" s="234" t="s">
        <v>376</v>
      </c>
      <c r="C18" s="234"/>
      <c r="D18" s="234"/>
    </row>
    <row r="19" spans="1:4" ht="15" customHeight="1" x14ac:dyDescent="0.25">
      <c r="A19" s="207" t="s">
        <v>653</v>
      </c>
      <c r="B19" s="99" t="s">
        <v>377</v>
      </c>
      <c r="C19" s="99"/>
      <c r="D19" s="99"/>
    </row>
    <row r="20" spans="1:4" ht="45" customHeight="1" x14ac:dyDescent="0.25">
      <c r="A20" s="207" t="s">
        <v>654</v>
      </c>
      <c r="B20" s="234" t="s">
        <v>655</v>
      </c>
      <c r="C20" s="234"/>
      <c r="D20" s="234"/>
    </row>
    <row r="21" spans="1:4" ht="28.5" customHeight="1" x14ac:dyDescent="0.25">
      <c r="A21" s="207" t="s">
        <v>656</v>
      </c>
      <c r="B21" s="234" t="s">
        <v>657</v>
      </c>
      <c r="C21" s="234"/>
      <c r="D21" s="234"/>
    </row>
    <row r="22" spans="1:4" ht="29.25" customHeight="1" x14ac:dyDescent="0.25">
      <c r="A22" s="99" t="s">
        <v>117</v>
      </c>
      <c r="B22" s="234" t="s">
        <v>658</v>
      </c>
      <c r="C22" s="234"/>
      <c r="D22" s="234"/>
    </row>
    <row r="23" spans="1:4" x14ac:dyDescent="0.25"/>
    <row r="24" spans="1:4" hidden="1" x14ac:dyDescent="0.25">
      <c r="B24" s="208"/>
    </row>
    <row r="31" spans="1:4" ht="42.75" hidden="1" customHeight="1" x14ac:dyDescent="0.25"/>
  </sheetData>
  <mergeCells count="14">
    <mergeCell ref="B16:D16"/>
    <mergeCell ref="A1:B1"/>
    <mergeCell ref="A2:D2"/>
    <mergeCell ref="A3:B3"/>
    <mergeCell ref="A4:B4"/>
    <mergeCell ref="A5:B5"/>
    <mergeCell ref="A7:B7"/>
    <mergeCell ref="A10:B10"/>
    <mergeCell ref="A12:B12"/>
    <mergeCell ref="B17:D17"/>
    <mergeCell ref="B18:D18"/>
    <mergeCell ref="B20:D20"/>
    <mergeCell ref="B21:D21"/>
    <mergeCell ref="B22:D22"/>
  </mergeCells>
  <hyperlinks>
    <hyperlink ref="A1:B1" location="ContentsHead" display="ContentsHead" xr:uid="{AA101CA3-E8AF-435D-A9CC-E61C4DE365A6}"/>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B440D-687D-4A08-9C70-D9297818A990}">
  <sheetPr codeName="Sheet29">
    <tabColor theme="8" tint="0.79998168889431442"/>
  </sheetPr>
  <dimension ref="A1:H12"/>
  <sheetViews>
    <sheetView showGridLines="0" workbookViewId="0">
      <selection sqref="A1:B1"/>
    </sheetView>
  </sheetViews>
  <sheetFormatPr defaultColWidth="0" defaultRowHeight="13.2" zeroHeight="1" x14ac:dyDescent="0.25"/>
  <cols>
    <col min="1" max="1" width="4.5546875" style="1" customWidth="1"/>
    <col min="2" max="2" width="43.6640625" style="1" customWidth="1"/>
    <col min="3" max="3" width="9.6640625" style="1" customWidth="1"/>
    <col min="4" max="5" width="10.6640625" style="1" customWidth="1"/>
    <col min="6" max="6" width="9" style="1" customWidth="1"/>
    <col min="7" max="8" width="9.109375" style="1" hidden="1" customWidth="1"/>
    <col min="9" max="16384" width="9" style="1" hidden="1"/>
  </cols>
  <sheetData>
    <row r="1" spans="1:7" x14ac:dyDescent="0.25">
      <c r="A1" s="238" t="s">
        <v>145</v>
      </c>
      <c r="B1" s="238"/>
      <c r="C1" s="67"/>
    </row>
    <row r="2" spans="1:7" ht="32.4" customHeight="1" x14ac:dyDescent="0.25">
      <c r="A2" s="235" t="s">
        <v>659</v>
      </c>
      <c r="B2" s="235"/>
      <c r="C2" s="235"/>
      <c r="D2" s="235"/>
      <c r="E2" s="235"/>
    </row>
    <row r="3" spans="1:7" ht="16.8" x14ac:dyDescent="0.55000000000000004">
      <c r="A3" s="239"/>
      <c r="B3" s="239"/>
      <c r="C3" s="209"/>
      <c r="D3" s="89"/>
      <c r="E3" s="89"/>
    </row>
    <row r="4" spans="1:7" x14ac:dyDescent="0.25">
      <c r="A4" s="240"/>
      <c r="B4" s="240"/>
      <c r="C4" s="210" t="s">
        <v>125</v>
      </c>
      <c r="D4" s="193" t="s">
        <v>113</v>
      </c>
      <c r="E4" s="193" t="s">
        <v>112</v>
      </c>
    </row>
    <row r="5" spans="1:7" ht="30" customHeight="1" x14ac:dyDescent="0.25">
      <c r="A5" s="242" t="s">
        <v>660</v>
      </c>
      <c r="B5" s="242"/>
      <c r="C5" s="30" t="s">
        <v>110</v>
      </c>
      <c r="D5" s="121">
        <v>28.2</v>
      </c>
      <c r="E5" s="30" t="s">
        <v>110</v>
      </c>
      <c r="G5" s="1" t="s">
        <v>110</v>
      </c>
    </row>
    <row r="6" spans="1:7" ht="45" customHeight="1" x14ac:dyDescent="0.25">
      <c r="A6" s="215" t="s">
        <v>661</v>
      </c>
      <c r="B6" s="215"/>
      <c r="C6" s="30" t="s">
        <v>110</v>
      </c>
      <c r="D6" s="30">
        <v>2</v>
      </c>
      <c r="E6" s="30">
        <v>0</v>
      </c>
    </row>
    <row r="7" spans="1:7" ht="3" customHeight="1" x14ac:dyDescent="0.25">
      <c r="A7" s="89"/>
      <c r="B7" s="205"/>
      <c r="C7" s="205"/>
      <c r="D7" s="206"/>
      <c r="E7" s="206"/>
    </row>
    <row r="8" spans="1:7" ht="11.4" customHeight="1" x14ac:dyDescent="0.25">
      <c r="A8" s="211"/>
      <c r="B8" s="212"/>
      <c r="C8" s="212"/>
      <c r="D8" s="45"/>
      <c r="E8" s="45"/>
    </row>
    <row r="9" spans="1:7" ht="84.6" customHeight="1" x14ac:dyDescent="0.25">
      <c r="A9" s="207" t="s">
        <v>648</v>
      </c>
      <c r="B9" s="237" t="s">
        <v>662</v>
      </c>
      <c r="C9" s="237"/>
      <c r="D9" s="237"/>
      <c r="E9" s="237"/>
    </row>
    <row r="10" spans="1:7" ht="63" customHeight="1" x14ac:dyDescent="0.25">
      <c r="A10" s="207" t="s">
        <v>650</v>
      </c>
      <c r="B10" s="234" t="s">
        <v>663</v>
      </c>
      <c r="C10" s="234"/>
      <c r="D10" s="234"/>
      <c r="E10" s="234"/>
    </row>
    <row r="11" spans="1:7" x14ac:dyDescent="0.25">
      <c r="A11" s="1" t="s">
        <v>110</v>
      </c>
      <c r="B11" s="99" t="s">
        <v>383</v>
      </c>
      <c r="C11" s="99"/>
      <c r="D11" s="99"/>
      <c r="E11" s="99"/>
    </row>
    <row r="12" spans="1:7" x14ac:dyDescent="0.25"/>
  </sheetData>
  <mergeCells count="8">
    <mergeCell ref="B9:E9"/>
    <mergeCell ref="B10:E10"/>
    <mergeCell ref="A1:B1"/>
    <mergeCell ref="A2:E2"/>
    <mergeCell ref="A3:B3"/>
    <mergeCell ref="A4:B4"/>
    <mergeCell ref="A5:B5"/>
    <mergeCell ref="A6:B6"/>
  </mergeCells>
  <hyperlinks>
    <hyperlink ref="A1:B1" location="ContentsHead" display="ContentsHead" xr:uid="{BD87806E-069A-4256-9EB8-7747861BB367}"/>
  </hyperlink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6ABC7-83FE-4D58-AEEE-B9C3C487BE0C}">
  <sheetPr codeName="Sheet28"/>
  <dimension ref="A1:W199"/>
  <sheetViews>
    <sheetView workbookViewId="0">
      <selection sqref="A1:D1"/>
    </sheetView>
  </sheetViews>
  <sheetFormatPr defaultColWidth="9" defaultRowHeight="14.4" x14ac:dyDescent="0.3"/>
  <cols>
    <col min="1" max="1" width="3.109375" style="101" customWidth="1"/>
    <col min="2" max="2" width="10.44140625" style="101" customWidth="1"/>
    <col min="3" max="3" width="2" style="101" customWidth="1"/>
    <col min="4" max="5" width="10.5546875" style="101" bestFit="1" customWidth="1"/>
    <col min="6" max="6" width="11.109375" style="101" bestFit="1" customWidth="1"/>
    <col min="7" max="7" width="13.5546875" style="101" bestFit="1" customWidth="1"/>
    <col min="8" max="8" width="16.44140625" style="101" customWidth="1"/>
    <col min="9" max="13" width="9" style="101"/>
    <col min="14" max="14" width="10.5546875" style="101" bestFit="1" customWidth="1"/>
    <col min="15" max="16384" width="9" style="101"/>
  </cols>
  <sheetData>
    <row r="1" spans="1:23" x14ac:dyDescent="0.3">
      <c r="A1" s="243" t="s">
        <v>145</v>
      </c>
      <c r="B1" s="243"/>
      <c r="C1" s="243"/>
      <c r="D1" s="243"/>
      <c r="E1" s="9"/>
      <c r="F1" s="9"/>
      <c r="G1" s="9"/>
      <c r="H1" s="9"/>
      <c r="K1" s="101">
        <v>356</v>
      </c>
      <c r="R1" s="101" t="s">
        <v>664</v>
      </c>
      <c r="S1" s="101">
        <v>1</v>
      </c>
    </row>
    <row r="2" spans="1:23" s="1" customFormat="1" ht="14.85" customHeight="1" x14ac:dyDescent="0.25">
      <c r="A2" s="244" t="s">
        <v>666</v>
      </c>
      <c r="B2" s="244"/>
      <c r="C2" s="244"/>
      <c r="D2" s="244"/>
      <c r="E2" s="244"/>
      <c r="F2" s="244"/>
      <c r="G2" s="244"/>
      <c r="H2" s="244"/>
      <c r="K2" s="1">
        <v>346</v>
      </c>
      <c r="L2" s="1">
        <v>323</v>
      </c>
      <c r="M2" s="1">
        <v>325</v>
      </c>
      <c r="R2" s="1" t="s">
        <v>665</v>
      </c>
      <c r="S2" s="1">
        <v>25</v>
      </c>
    </row>
    <row r="3" spans="1:23" s="1" customFormat="1" ht="13.2" x14ac:dyDescent="0.25">
      <c r="B3" s="157"/>
      <c r="C3" s="157"/>
      <c r="D3" s="157"/>
      <c r="E3" s="157"/>
      <c r="F3" s="157"/>
      <c r="G3" s="157"/>
      <c r="H3" s="157"/>
    </row>
    <row r="4" spans="1:23" ht="17.850000000000001" customHeight="1" x14ac:dyDescent="0.55000000000000004">
      <c r="A4" s="232" t="s">
        <v>667</v>
      </c>
      <c r="B4" s="232"/>
      <c r="C4" s="232"/>
      <c r="D4" s="232" t="s">
        <v>668</v>
      </c>
      <c r="E4" s="232"/>
      <c r="F4" s="232"/>
      <c r="G4" s="232" t="s">
        <v>669</v>
      </c>
      <c r="H4" s="232"/>
      <c r="K4" s="101">
        <v>347</v>
      </c>
      <c r="L4" s="101">
        <v>338</v>
      </c>
      <c r="M4" s="101">
        <v>339</v>
      </c>
      <c r="V4" s="101" t="s">
        <v>670</v>
      </c>
      <c r="W4" s="101">
        <v>325</v>
      </c>
    </row>
    <row r="5" spans="1:23" ht="17.25" customHeight="1" x14ac:dyDescent="0.3">
      <c r="A5" s="226"/>
      <c r="B5" s="226"/>
      <c r="C5" s="226"/>
      <c r="D5" s="158" t="s">
        <v>671</v>
      </c>
      <c r="E5" s="158" t="s">
        <v>672</v>
      </c>
      <c r="F5" s="158" t="s">
        <v>673</v>
      </c>
      <c r="G5" s="158" t="s">
        <v>674</v>
      </c>
      <c r="H5" s="158" t="s">
        <v>675</v>
      </c>
      <c r="K5" s="101">
        <v>340</v>
      </c>
      <c r="L5" s="101">
        <v>341</v>
      </c>
      <c r="M5" s="101">
        <v>342</v>
      </c>
      <c r="N5" s="101">
        <v>343</v>
      </c>
      <c r="O5" s="101">
        <v>344</v>
      </c>
      <c r="P5" s="101">
        <v>345</v>
      </c>
      <c r="Q5" s="101">
        <v>348</v>
      </c>
      <c r="V5" s="101" t="s">
        <v>676</v>
      </c>
      <c r="W5" s="101">
        <v>326</v>
      </c>
    </row>
    <row r="6" spans="1:23" x14ac:dyDescent="0.3">
      <c r="B6" s="159" t="s">
        <v>385</v>
      </c>
      <c r="C6" s="160"/>
      <c r="D6" s="161">
        <v>3940</v>
      </c>
      <c r="E6" s="162">
        <v>4350</v>
      </c>
      <c r="F6" s="162">
        <v>4370</v>
      </c>
      <c r="G6" s="163">
        <v>0.10538344337227024</v>
      </c>
      <c r="H6" s="163">
        <v>3.9053526303698405E-3</v>
      </c>
      <c r="V6" s="101" t="s">
        <v>677</v>
      </c>
      <c r="W6" s="101">
        <v>327</v>
      </c>
    </row>
    <row r="7" spans="1:23" x14ac:dyDescent="0.3">
      <c r="B7" s="159" t="s">
        <v>386</v>
      </c>
      <c r="C7" s="160"/>
      <c r="D7" s="162">
        <v>4450</v>
      </c>
      <c r="E7" s="162">
        <v>4770</v>
      </c>
      <c r="F7" s="162">
        <v>4790</v>
      </c>
      <c r="G7" s="163">
        <v>7.1926275567543163E-2</v>
      </c>
      <c r="H7" s="163">
        <v>3.9840637450199168E-3</v>
      </c>
      <c r="V7" s="101" t="s">
        <v>223</v>
      </c>
      <c r="W7" s="101">
        <v>328</v>
      </c>
    </row>
    <row r="8" spans="1:23" x14ac:dyDescent="0.3">
      <c r="B8" s="159" t="s">
        <v>387</v>
      </c>
      <c r="C8" s="160"/>
      <c r="D8" s="162">
        <v>5100</v>
      </c>
      <c r="E8" s="162">
        <v>5400</v>
      </c>
      <c r="F8" s="162">
        <v>5420</v>
      </c>
      <c r="G8" s="163">
        <v>5.8258140447234208E-2</v>
      </c>
      <c r="H8" s="163">
        <v>5.3753475440221354E-3</v>
      </c>
      <c r="K8" s="1"/>
      <c r="L8" s="1"/>
      <c r="M8" s="1"/>
      <c r="N8" s="1"/>
      <c r="O8" s="1"/>
      <c r="P8" s="1"/>
      <c r="Q8" s="1"/>
    </row>
    <row r="9" spans="1:23" x14ac:dyDescent="0.3">
      <c r="B9" s="159" t="s">
        <v>388</v>
      </c>
      <c r="C9" s="160"/>
      <c r="D9" s="162">
        <v>4930</v>
      </c>
      <c r="E9" s="162">
        <v>5300</v>
      </c>
      <c r="F9" s="162">
        <v>5310</v>
      </c>
      <c r="G9" s="163">
        <v>7.5268817204301008E-2</v>
      </c>
      <c r="H9" s="163">
        <v>2.2641509433962703E-3</v>
      </c>
      <c r="K9" s="1"/>
      <c r="L9" s="1"/>
      <c r="M9" s="1"/>
      <c r="N9" s="1"/>
      <c r="O9" s="1"/>
      <c r="P9" s="1"/>
      <c r="Q9" s="1"/>
    </row>
    <row r="10" spans="1:23" x14ac:dyDescent="0.3">
      <c r="B10" s="159" t="s">
        <v>389</v>
      </c>
      <c r="C10" s="160"/>
      <c r="D10" s="162">
        <v>5660</v>
      </c>
      <c r="E10" s="162">
        <v>5950</v>
      </c>
      <c r="F10" s="162">
        <v>5970</v>
      </c>
      <c r="G10" s="163">
        <v>5.0141242937853159E-2</v>
      </c>
      <c r="H10" s="163">
        <v>3.3624747814391398E-3</v>
      </c>
    </row>
    <row r="11" spans="1:23" x14ac:dyDescent="0.3">
      <c r="B11" s="159" t="s">
        <v>390</v>
      </c>
      <c r="C11" s="160"/>
      <c r="D11" s="162">
        <v>4790</v>
      </c>
      <c r="E11" s="162">
        <v>4980</v>
      </c>
      <c r="F11" s="162">
        <v>4990</v>
      </c>
      <c r="G11" s="163">
        <v>3.9883065358112368E-2</v>
      </c>
      <c r="H11" s="163">
        <v>2.6104417670682611E-3</v>
      </c>
    </row>
    <row r="12" spans="1:23" x14ac:dyDescent="0.3">
      <c r="B12" s="159" t="s">
        <v>391</v>
      </c>
      <c r="C12" s="160"/>
      <c r="D12" s="162">
        <v>5460</v>
      </c>
      <c r="E12" s="162">
        <v>5620</v>
      </c>
      <c r="F12" s="162">
        <v>5630</v>
      </c>
      <c r="G12" s="163">
        <v>2.8189639392275367E-2</v>
      </c>
      <c r="H12" s="163">
        <v>1.7803097739006457E-3</v>
      </c>
    </row>
    <row r="13" spans="1:23" x14ac:dyDescent="0.3">
      <c r="B13" s="159" t="s">
        <v>392</v>
      </c>
      <c r="C13" s="160"/>
      <c r="D13" s="162">
        <v>6090</v>
      </c>
      <c r="E13" s="162">
        <v>6300</v>
      </c>
      <c r="F13" s="162">
        <v>6320</v>
      </c>
      <c r="G13" s="163">
        <v>3.4675431388660582E-2</v>
      </c>
      <c r="H13" s="163">
        <v>3.6531130876746865E-3</v>
      </c>
      <c r="N13" s="164"/>
    </row>
    <row r="14" spans="1:23" x14ac:dyDescent="0.3">
      <c r="B14" s="159" t="s">
        <v>393</v>
      </c>
      <c r="C14" s="160"/>
      <c r="D14" s="162">
        <v>5360</v>
      </c>
      <c r="E14" s="162">
        <v>5430</v>
      </c>
      <c r="F14" s="162">
        <v>5440</v>
      </c>
      <c r="G14" s="163">
        <v>1.3067015120403314E-2</v>
      </c>
      <c r="H14" s="163">
        <v>1.4741109268472385E-3</v>
      </c>
    </row>
    <row r="15" spans="1:23" x14ac:dyDescent="0.3">
      <c r="B15" s="159" t="s">
        <v>678</v>
      </c>
      <c r="C15" s="160"/>
      <c r="D15" s="162">
        <v>3900</v>
      </c>
      <c r="E15" s="162">
        <v>4000</v>
      </c>
      <c r="F15" s="162">
        <v>4010</v>
      </c>
      <c r="G15" s="163">
        <v>2.5917372337695754E-2</v>
      </c>
      <c r="H15" s="163">
        <v>2.0010005002502051E-3</v>
      </c>
    </row>
    <row r="16" spans="1:23" x14ac:dyDescent="0.3">
      <c r="B16" s="159" t="s">
        <v>679</v>
      </c>
      <c r="C16" s="160"/>
      <c r="D16" s="162">
        <v>4240</v>
      </c>
      <c r="E16" s="162">
        <v>4290</v>
      </c>
      <c r="F16" s="162">
        <v>4300</v>
      </c>
      <c r="G16" s="163">
        <v>1.2744866650932218E-2</v>
      </c>
      <c r="H16" s="163">
        <v>1.3982754602657188E-3</v>
      </c>
    </row>
    <row r="17" spans="2:8" x14ac:dyDescent="0.3">
      <c r="B17" s="159" t="s">
        <v>680</v>
      </c>
      <c r="C17" s="36"/>
      <c r="D17" s="162">
        <v>4900</v>
      </c>
      <c r="E17" s="162">
        <v>5040</v>
      </c>
      <c r="F17" s="162">
        <v>5050</v>
      </c>
      <c r="G17" s="163">
        <v>2.8180518684909117E-2</v>
      </c>
      <c r="H17" s="163">
        <v>1.9860973187686426E-3</v>
      </c>
    </row>
    <row r="18" spans="2:8" x14ac:dyDescent="0.3">
      <c r="B18" s="159" t="s">
        <v>681</v>
      </c>
      <c r="C18" s="36"/>
      <c r="D18" s="162">
        <v>4450</v>
      </c>
      <c r="E18" s="162">
        <v>4510</v>
      </c>
      <c r="F18" s="162">
        <v>4520</v>
      </c>
      <c r="G18" s="163">
        <v>1.4848143982002293E-2</v>
      </c>
      <c r="H18" s="163">
        <v>2.8818443804035088E-3</v>
      </c>
    </row>
    <row r="19" spans="2:8" x14ac:dyDescent="0.3">
      <c r="B19" s="159" t="s">
        <v>682</v>
      </c>
      <c r="C19" s="36"/>
      <c r="D19" s="162">
        <v>4950</v>
      </c>
      <c r="E19" s="162">
        <v>5040</v>
      </c>
      <c r="F19" s="162">
        <v>5050</v>
      </c>
      <c r="G19" s="163">
        <v>1.8387553041018467E-2</v>
      </c>
      <c r="H19" s="163">
        <v>1.5873015873015817E-3</v>
      </c>
    </row>
    <row r="20" spans="2:8" x14ac:dyDescent="0.3">
      <c r="B20" s="159" t="s">
        <v>683</v>
      </c>
      <c r="C20" s="36"/>
      <c r="D20" s="162">
        <v>4940</v>
      </c>
      <c r="E20" s="162">
        <v>5100</v>
      </c>
      <c r="F20" s="162">
        <v>5110</v>
      </c>
      <c r="G20" s="163">
        <v>3.2617504051863921E-2</v>
      </c>
      <c r="H20" s="163">
        <v>1.5695507161075373E-3</v>
      </c>
    </row>
    <row r="21" spans="2:8" x14ac:dyDescent="0.3">
      <c r="B21" s="159" t="s">
        <v>684</v>
      </c>
      <c r="C21" s="36"/>
      <c r="D21" s="162">
        <v>5510</v>
      </c>
      <c r="E21" s="162">
        <v>5570</v>
      </c>
      <c r="F21" s="162">
        <v>5590</v>
      </c>
      <c r="G21" s="163">
        <v>1.2168543407192089E-2</v>
      </c>
      <c r="H21" s="163">
        <v>2.5121119684192728E-3</v>
      </c>
    </row>
    <row r="22" spans="2:8" x14ac:dyDescent="0.3">
      <c r="B22" s="159" t="s">
        <v>685</v>
      </c>
      <c r="C22" s="36"/>
      <c r="D22" s="162">
        <v>5560</v>
      </c>
      <c r="E22" s="162">
        <v>5710</v>
      </c>
      <c r="F22" s="162">
        <v>5720</v>
      </c>
      <c r="G22" s="163">
        <v>2.6784109293546576E-2</v>
      </c>
      <c r="H22" s="163">
        <v>1.5756302521008347E-3</v>
      </c>
    </row>
    <row r="23" spans="2:8" x14ac:dyDescent="0.3">
      <c r="B23" s="159" t="s">
        <v>686</v>
      </c>
      <c r="C23" s="36"/>
      <c r="D23" s="162">
        <v>5060</v>
      </c>
      <c r="E23" s="162">
        <v>5120</v>
      </c>
      <c r="F23" s="162">
        <v>5140</v>
      </c>
      <c r="G23" s="163">
        <v>1.1850681414181219E-2</v>
      </c>
      <c r="H23" s="163">
        <v>2.7327737653719542E-3</v>
      </c>
    </row>
    <row r="24" spans="2:8" x14ac:dyDescent="0.3">
      <c r="B24" s="159" t="s">
        <v>687</v>
      </c>
      <c r="C24" s="36"/>
      <c r="D24" s="162">
        <v>5500</v>
      </c>
      <c r="E24" s="162">
        <v>5580</v>
      </c>
      <c r="F24" s="162">
        <v>5580</v>
      </c>
      <c r="G24" s="163">
        <v>1.4548099654482671E-2</v>
      </c>
      <c r="H24" s="163">
        <v>3.5848718408315605E-4</v>
      </c>
    </row>
    <row r="25" spans="2:8" x14ac:dyDescent="0.3">
      <c r="B25" s="159" t="s">
        <v>688</v>
      </c>
      <c r="C25" s="36"/>
      <c r="D25" s="162">
        <v>5530</v>
      </c>
      <c r="E25" s="162">
        <v>5670</v>
      </c>
      <c r="F25" s="162">
        <v>5680</v>
      </c>
      <c r="G25" s="163">
        <v>2.5492677635147398E-2</v>
      </c>
      <c r="H25" s="163">
        <v>7.0521861777161909E-4</v>
      </c>
    </row>
    <row r="26" spans="2:8" x14ac:dyDescent="0.3">
      <c r="B26" s="159" t="s">
        <v>689</v>
      </c>
      <c r="C26" s="36"/>
      <c r="D26" s="162">
        <v>5360</v>
      </c>
      <c r="E26" s="162">
        <v>5390</v>
      </c>
      <c r="F26" s="162">
        <v>5400</v>
      </c>
      <c r="G26" s="163">
        <v>4.4767767207609666E-3</v>
      </c>
      <c r="H26" s="163">
        <v>2.9712163416899529E-3</v>
      </c>
    </row>
    <row r="27" spans="2:8" x14ac:dyDescent="0.3">
      <c r="B27" s="159" t="s">
        <v>690</v>
      </c>
      <c r="C27" s="36"/>
      <c r="D27" s="162">
        <v>4210</v>
      </c>
      <c r="E27" s="162">
        <v>4350</v>
      </c>
      <c r="F27" s="162">
        <v>4360</v>
      </c>
      <c r="G27" s="163">
        <v>3.3761293390394576E-2</v>
      </c>
      <c r="H27" s="163">
        <v>1.8399264029438367E-3</v>
      </c>
    </row>
    <row r="28" spans="2:8" x14ac:dyDescent="0.3">
      <c r="B28" s="159" t="s">
        <v>691</v>
      </c>
      <c r="C28" s="36"/>
      <c r="D28" s="162">
        <v>4240</v>
      </c>
      <c r="E28" s="162">
        <v>4350</v>
      </c>
      <c r="F28" s="162">
        <v>4360</v>
      </c>
      <c r="G28" s="163">
        <v>2.4976437323279921E-2</v>
      </c>
      <c r="H28" s="163">
        <v>1.3793103448276334E-3</v>
      </c>
    </row>
    <row r="29" spans="2:8" x14ac:dyDescent="0.3">
      <c r="B29" s="159" t="s">
        <v>692</v>
      </c>
      <c r="C29" s="36"/>
      <c r="D29" s="162">
        <v>4570</v>
      </c>
      <c r="E29" s="162">
        <v>4620</v>
      </c>
      <c r="F29" s="162">
        <v>4630</v>
      </c>
      <c r="G29" s="163">
        <v>1.0936132983377034E-2</v>
      </c>
      <c r="H29" s="163">
        <v>1.7308524448291784E-3</v>
      </c>
    </row>
    <row r="30" spans="2:8" x14ac:dyDescent="0.3">
      <c r="B30" s="159" t="s">
        <v>693</v>
      </c>
      <c r="C30" s="36"/>
      <c r="D30" s="162">
        <v>2060</v>
      </c>
      <c r="E30" s="162">
        <v>2100</v>
      </c>
      <c r="F30" s="162">
        <v>2110</v>
      </c>
      <c r="G30" s="163">
        <v>2.0408163265306145E-2</v>
      </c>
      <c r="H30" s="163">
        <v>4.761904761904745E-3</v>
      </c>
    </row>
    <row r="31" spans="2:8" x14ac:dyDescent="0.3">
      <c r="B31" s="159" t="s">
        <v>694</v>
      </c>
      <c r="C31" s="36"/>
      <c r="D31" s="162">
        <v>2160</v>
      </c>
      <c r="E31" s="162">
        <v>2190</v>
      </c>
      <c r="F31" s="162">
        <v>2200</v>
      </c>
      <c r="G31" s="163">
        <v>1.6689847009735637E-2</v>
      </c>
      <c r="H31" s="163">
        <v>2.2799817601459882E-3</v>
      </c>
    </row>
    <row r="32" spans="2:8" x14ac:dyDescent="0.3">
      <c r="B32" s="159" t="s">
        <v>695</v>
      </c>
      <c r="C32" s="36"/>
      <c r="D32" s="162">
        <v>2860</v>
      </c>
      <c r="E32" s="162">
        <v>2900</v>
      </c>
      <c r="F32" s="162">
        <v>2910</v>
      </c>
      <c r="G32" s="163">
        <v>1.4005602240896309E-2</v>
      </c>
      <c r="H32" s="163">
        <v>5.1795580110496342E-3</v>
      </c>
    </row>
    <row r="33" spans="1:8" x14ac:dyDescent="0.3">
      <c r="B33" s="159" t="s">
        <v>696</v>
      </c>
      <c r="C33" s="36"/>
      <c r="D33" s="162">
        <v>3310</v>
      </c>
      <c r="E33" s="162">
        <v>3450</v>
      </c>
      <c r="F33" s="162">
        <v>3460</v>
      </c>
      <c r="G33" s="163">
        <v>4.3254688445251155E-2</v>
      </c>
      <c r="H33" s="163">
        <v>1.7396346767177828E-3</v>
      </c>
    </row>
    <row r="34" spans="1:8" x14ac:dyDescent="0.3">
      <c r="B34" s="159" t="s">
        <v>697</v>
      </c>
      <c r="C34" s="36"/>
      <c r="D34" s="162">
        <v>3470</v>
      </c>
      <c r="E34" s="162">
        <v>3520</v>
      </c>
      <c r="F34" s="162">
        <v>3530</v>
      </c>
      <c r="G34" s="163">
        <v>1.4693171996542853E-2</v>
      </c>
      <c r="H34" s="163">
        <v>2.2714366837024436E-3</v>
      </c>
    </row>
    <row r="35" spans="1:8" x14ac:dyDescent="0.3">
      <c r="B35" s="159" t="s">
        <v>698</v>
      </c>
      <c r="C35" s="36"/>
      <c r="D35" s="162">
        <v>3990</v>
      </c>
      <c r="E35" s="162">
        <v>4080</v>
      </c>
      <c r="F35" s="162">
        <v>4100</v>
      </c>
      <c r="G35" s="163">
        <v>2.2801302931596101E-2</v>
      </c>
      <c r="H35" s="163">
        <v>4.8995590396865296E-3</v>
      </c>
    </row>
    <row r="36" spans="1:8" x14ac:dyDescent="0.3">
      <c r="B36" s="159" t="s">
        <v>699</v>
      </c>
      <c r="C36" s="36"/>
      <c r="D36" s="162">
        <v>5550</v>
      </c>
      <c r="E36" s="162">
        <v>5800</v>
      </c>
      <c r="F36" s="162">
        <v>5820</v>
      </c>
      <c r="G36" s="163">
        <v>4.6708746618575381E-2</v>
      </c>
      <c r="H36" s="163">
        <v>2.4121295658166009E-3</v>
      </c>
    </row>
    <row r="37" spans="1:8" x14ac:dyDescent="0.3">
      <c r="B37" s="159" t="s">
        <v>700</v>
      </c>
      <c r="C37" s="36"/>
      <c r="D37" s="162">
        <v>5580</v>
      </c>
      <c r="E37" s="162">
        <v>5690</v>
      </c>
      <c r="F37" s="162">
        <v>5710</v>
      </c>
      <c r="G37" s="163">
        <v>2.0250896057347756E-2</v>
      </c>
      <c r="H37" s="163">
        <v>2.283506060073881E-3</v>
      </c>
    </row>
    <row r="38" spans="1:8" x14ac:dyDescent="0.3">
      <c r="B38" s="159" t="s">
        <v>701</v>
      </c>
      <c r="C38" s="36"/>
      <c r="D38" s="162">
        <v>6640</v>
      </c>
      <c r="E38" s="162">
        <v>6730</v>
      </c>
      <c r="F38" s="162">
        <v>6750</v>
      </c>
      <c r="G38" s="163">
        <v>1.4003915073031115E-2</v>
      </c>
      <c r="H38" s="163">
        <v>2.6730026730026335E-3</v>
      </c>
    </row>
    <row r="39" spans="1:8" x14ac:dyDescent="0.3">
      <c r="B39" s="159" t="s">
        <v>702</v>
      </c>
      <c r="C39" s="36"/>
      <c r="D39" s="162">
        <v>4110</v>
      </c>
      <c r="E39" s="162">
        <v>4250</v>
      </c>
      <c r="F39" s="162">
        <v>4270</v>
      </c>
      <c r="G39" s="163">
        <v>3.3819951338199594E-2</v>
      </c>
      <c r="H39" s="163">
        <v>4.7069898799718679E-3</v>
      </c>
    </row>
    <row r="40" spans="1:8" x14ac:dyDescent="0.3">
      <c r="B40" s="159" t="s">
        <v>703</v>
      </c>
      <c r="C40" s="36"/>
      <c r="D40" s="162">
        <v>5040</v>
      </c>
      <c r="E40" s="162">
        <v>5210</v>
      </c>
      <c r="F40" s="162">
        <v>5230</v>
      </c>
      <c r="G40" s="163">
        <v>3.4339023421992909E-2</v>
      </c>
      <c r="H40" s="163">
        <v>3.8380349261177837E-3</v>
      </c>
    </row>
    <row r="41" spans="1:8" x14ac:dyDescent="0.3">
      <c r="B41" s="159" t="s">
        <v>704</v>
      </c>
      <c r="C41" s="36"/>
      <c r="D41" s="162">
        <v>6880</v>
      </c>
      <c r="E41" s="162">
        <v>7070</v>
      </c>
      <c r="F41" s="162">
        <v>7100</v>
      </c>
      <c r="G41" s="163">
        <v>2.7632344386271157E-2</v>
      </c>
      <c r="H41" s="163">
        <v>4.245683555052393E-3</v>
      </c>
    </row>
    <row r="42" spans="1:8" x14ac:dyDescent="0.3">
      <c r="B42" s="159" t="s">
        <v>705</v>
      </c>
      <c r="C42" s="36"/>
      <c r="D42" s="162">
        <v>5440</v>
      </c>
      <c r="E42" s="162">
        <v>5640</v>
      </c>
      <c r="F42" s="162">
        <v>5650</v>
      </c>
      <c r="G42" s="163">
        <v>3.6601066764760048E-2</v>
      </c>
      <c r="H42" s="163">
        <v>2.8388928317955031E-3</v>
      </c>
    </row>
    <row r="43" spans="1:8" x14ac:dyDescent="0.3">
      <c r="B43" s="159" t="s">
        <v>706</v>
      </c>
      <c r="C43" s="36"/>
      <c r="D43" s="162">
        <v>5060</v>
      </c>
      <c r="E43" s="162">
        <v>5170</v>
      </c>
      <c r="F43" s="162">
        <v>5170</v>
      </c>
      <c r="G43" s="163">
        <v>2.1756329113924E-2</v>
      </c>
      <c r="H43" s="163">
        <v>1.3550135501354532E-3</v>
      </c>
    </row>
    <row r="44" spans="1:8" x14ac:dyDescent="0.3">
      <c r="B44" s="159" t="s">
        <v>707</v>
      </c>
      <c r="C44" s="36"/>
      <c r="D44" s="162">
        <v>8360</v>
      </c>
      <c r="E44" s="162">
        <v>8580</v>
      </c>
      <c r="F44" s="162">
        <v>8620</v>
      </c>
      <c r="G44" s="163">
        <v>2.6315789473684292E-2</v>
      </c>
      <c r="H44" s="163">
        <v>4.4289044289045343E-3</v>
      </c>
    </row>
    <row r="45" spans="1:8" x14ac:dyDescent="0.3">
      <c r="B45" s="159" t="s">
        <v>708</v>
      </c>
      <c r="C45" s="36"/>
      <c r="D45" s="162">
        <v>4930</v>
      </c>
      <c r="E45" s="162">
        <v>5090</v>
      </c>
      <c r="F45" s="162">
        <v>5100</v>
      </c>
      <c r="G45" s="163">
        <v>3.2035685320356944E-2</v>
      </c>
      <c r="H45" s="163">
        <v>1.9646365422396617E-3</v>
      </c>
    </row>
    <row r="46" spans="1:8" x14ac:dyDescent="0.3">
      <c r="B46" s="159" t="s">
        <v>709</v>
      </c>
      <c r="C46" s="36"/>
      <c r="D46" s="162">
        <v>5400</v>
      </c>
      <c r="E46" s="162">
        <v>5480</v>
      </c>
      <c r="F46" s="162" t="s">
        <v>116</v>
      </c>
      <c r="G46" s="163">
        <v>1.4621506570423826E-2</v>
      </c>
      <c r="H46" s="163" t="s">
        <v>116</v>
      </c>
    </row>
    <row r="47" spans="1:8" x14ac:dyDescent="0.3">
      <c r="B47" s="159" t="s">
        <v>710</v>
      </c>
      <c r="C47" s="36"/>
      <c r="D47" s="162">
        <v>5920</v>
      </c>
      <c r="E47" s="162" t="s">
        <v>116</v>
      </c>
      <c r="F47" s="162" t="s">
        <v>116</v>
      </c>
      <c r="G47" s="163" t="s">
        <v>116</v>
      </c>
      <c r="H47" s="163" t="s">
        <v>116</v>
      </c>
    </row>
    <row r="48" spans="1:8" x14ac:dyDescent="0.3">
      <c r="A48" s="165"/>
      <c r="B48" s="166"/>
      <c r="C48" s="167"/>
      <c r="D48" s="168"/>
      <c r="E48" s="168"/>
      <c r="F48" s="166"/>
      <c r="G48" s="168"/>
      <c r="H48" s="168"/>
    </row>
    <row r="49" spans="1:17" x14ac:dyDescent="0.3">
      <c r="A49" s="169">
        <v>1</v>
      </c>
      <c r="B49" s="1" t="s">
        <v>711</v>
      </c>
      <c r="D49" s="170"/>
      <c r="E49" s="170"/>
      <c r="F49" s="170"/>
      <c r="G49" s="170"/>
      <c r="K49" s="101">
        <v>349</v>
      </c>
    </row>
    <row r="51" spans="1:17" x14ac:dyDescent="0.3">
      <c r="B51" s="9" t="s">
        <v>116</v>
      </c>
      <c r="C51" s="9"/>
      <c r="D51" s="9"/>
      <c r="E51" s="9"/>
      <c r="F51" s="9"/>
      <c r="G51" s="9"/>
      <c r="H51" s="9"/>
    </row>
    <row r="52" spans="1:17" s="1" customFormat="1" x14ac:dyDescent="0.3">
      <c r="A52" s="230" t="s">
        <v>676</v>
      </c>
      <c r="B52" s="230"/>
      <c r="C52" s="230"/>
      <c r="D52" s="230"/>
      <c r="E52" s="230"/>
      <c r="F52" s="230"/>
      <c r="G52" s="230"/>
      <c r="H52" s="230"/>
      <c r="K52" s="101">
        <v>346</v>
      </c>
      <c r="L52" s="1">
        <v>323</v>
      </c>
      <c r="M52" s="1">
        <v>326</v>
      </c>
    </row>
    <row r="53" spans="1:17" s="1" customFormat="1" x14ac:dyDescent="0.3">
      <c r="B53" s="9"/>
      <c r="C53" s="9"/>
      <c r="D53" s="171"/>
      <c r="E53" s="171"/>
      <c r="F53" s="171"/>
      <c r="G53" s="171"/>
      <c r="H53" s="171"/>
      <c r="K53" s="101"/>
    </row>
    <row r="54" spans="1:17" ht="17.850000000000001" customHeight="1" x14ac:dyDescent="0.55000000000000004">
      <c r="A54" s="232" t="s">
        <v>667</v>
      </c>
      <c r="B54" s="232"/>
      <c r="C54" s="232"/>
      <c r="D54" s="232" t="s">
        <v>668</v>
      </c>
      <c r="E54" s="232"/>
      <c r="F54" s="232"/>
      <c r="G54" s="232" t="s">
        <v>669</v>
      </c>
      <c r="H54" s="232"/>
      <c r="K54" s="101">
        <v>347</v>
      </c>
      <c r="L54" s="101">
        <v>338</v>
      </c>
      <c r="M54" s="101">
        <v>339</v>
      </c>
    </row>
    <row r="55" spans="1:17" ht="17.25" customHeight="1" x14ac:dyDescent="0.3">
      <c r="A55" s="226"/>
      <c r="B55" s="226"/>
      <c r="C55" s="226"/>
      <c r="D55" s="158" t="s">
        <v>671</v>
      </c>
      <c r="E55" s="158" t="s">
        <v>672</v>
      </c>
      <c r="F55" s="158" t="s">
        <v>673</v>
      </c>
      <c r="G55" s="158" t="s">
        <v>674</v>
      </c>
      <c r="H55" s="158" t="s">
        <v>675</v>
      </c>
      <c r="K55" s="101">
        <v>340</v>
      </c>
      <c r="L55" s="101">
        <v>341</v>
      </c>
      <c r="M55" s="101">
        <v>342</v>
      </c>
      <c r="N55" s="101">
        <v>343</v>
      </c>
      <c r="O55" s="101">
        <v>344</v>
      </c>
      <c r="P55" s="101">
        <v>345</v>
      </c>
      <c r="Q55" s="101">
        <v>348</v>
      </c>
    </row>
    <row r="56" spans="1:17" x14ac:dyDescent="0.3">
      <c r="B56" s="159" t="s">
        <v>385</v>
      </c>
      <c r="C56" s="160"/>
      <c r="D56" s="162">
        <v>3560</v>
      </c>
      <c r="E56" s="162">
        <v>3870</v>
      </c>
      <c r="F56" s="162">
        <v>3890</v>
      </c>
      <c r="G56" s="163">
        <v>8.8838909193140303E-2</v>
      </c>
      <c r="H56" s="163">
        <v>3.3565711334881954E-3</v>
      </c>
    </row>
    <row r="57" spans="1:17" x14ac:dyDescent="0.3">
      <c r="B57" s="159" t="s">
        <v>386</v>
      </c>
      <c r="C57" s="160"/>
      <c r="D57" s="162">
        <v>4090</v>
      </c>
      <c r="E57" s="162">
        <v>4330</v>
      </c>
      <c r="F57" s="162">
        <v>4340</v>
      </c>
      <c r="G57" s="163">
        <v>5.8449498654927767E-2</v>
      </c>
      <c r="H57" s="163">
        <v>3.0036968576709899E-3</v>
      </c>
    </row>
    <row r="58" spans="1:17" x14ac:dyDescent="0.3">
      <c r="B58" s="159" t="s">
        <v>387</v>
      </c>
      <c r="C58" s="160"/>
      <c r="D58" s="162">
        <v>4710</v>
      </c>
      <c r="E58" s="162">
        <v>4940</v>
      </c>
      <c r="F58" s="162">
        <v>4960</v>
      </c>
      <c r="G58" s="163">
        <v>5.0361240968975762E-2</v>
      </c>
      <c r="H58" s="163">
        <v>3.2369006676107315E-3</v>
      </c>
    </row>
    <row r="59" spans="1:17" x14ac:dyDescent="0.3">
      <c r="B59" s="159" t="s">
        <v>388</v>
      </c>
      <c r="C59" s="160"/>
      <c r="D59" s="162">
        <v>4540</v>
      </c>
      <c r="E59" s="162">
        <v>4830</v>
      </c>
      <c r="F59" s="162">
        <v>4840</v>
      </c>
      <c r="G59" s="163">
        <v>6.3174114021571581E-2</v>
      </c>
      <c r="H59" s="163">
        <v>1.4492753623187582E-3</v>
      </c>
    </row>
    <row r="60" spans="1:17" x14ac:dyDescent="0.3">
      <c r="B60" s="159" t="s">
        <v>389</v>
      </c>
      <c r="C60" s="160"/>
      <c r="D60" s="162">
        <v>5230</v>
      </c>
      <c r="E60" s="162">
        <v>5450</v>
      </c>
      <c r="F60" s="162">
        <v>5460</v>
      </c>
      <c r="G60" s="163">
        <v>4.1308089500860623E-2</v>
      </c>
      <c r="H60" s="163">
        <v>1.8365472910928382E-3</v>
      </c>
    </row>
    <row r="61" spans="1:17" x14ac:dyDescent="0.3">
      <c r="B61" s="159" t="s">
        <v>390</v>
      </c>
      <c r="C61" s="160"/>
      <c r="D61" s="162">
        <v>4400</v>
      </c>
      <c r="E61" s="162">
        <v>4530</v>
      </c>
      <c r="F61" s="162">
        <v>4540</v>
      </c>
      <c r="G61" s="163">
        <v>2.93248465560354E-2</v>
      </c>
      <c r="H61" s="163">
        <v>1.5459363957597283E-3</v>
      </c>
    </row>
    <row r="62" spans="1:17" x14ac:dyDescent="0.3">
      <c r="B62" s="159" t="s">
        <v>391</v>
      </c>
      <c r="C62" s="160"/>
      <c r="D62" s="162">
        <v>4930</v>
      </c>
      <c r="E62" s="162">
        <v>5040</v>
      </c>
      <c r="F62" s="162">
        <v>5040</v>
      </c>
      <c r="G62" s="163">
        <v>2.3133116883116811E-2</v>
      </c>
      <c r="H62" s="163">
        <v>3.9666798889337329E-4</v>
      </c>
    </row>
    <row r="63" spans="1:17" x14ac:dyDescent="0.3">
      <c r="B63" s="159" t="s">
        <v>392</v>
      </c>
      <c r="C63" s="160"/>
      <c r="D63" s="162">
        <v>5590</v>
      </c>
      <c r="E63" s="162">
        <v>5770</v>
      </c>
      <c r="F63" s="162">
        <v>5780</v>
      </c>
      <c r="G63" s="163">
        <v>3.1104755094744307E-2</v>
      </c>
      <c r="H63" s="163">
        <v>2.0804438280166426E-3</v>
      </c>
    </row>
    <row r="64" spans="1:17" x14ac:dyDescent="0.3">
      <c r="B64" s="159" t="s">
        <v>393</v>
      </c>
      <c r="C64" s="160"/>
      <c r="D64" s="162">
        <v>4850</v>
      </c>
      <c r="E64" s="162">
        <v>4900</v>
      </c>
      <c r="F64" s="162">
        <v>4910</v>
      </c>
      <c r="G64" s="163">
        <v>1.0305028854080689E-2</v>
      </c>
      <c r="H64" s="163">
        <v>2.039983680130586E-3</v>
      </c>
    </row>
    <row r="65" spans="2:8" x14ac:dyDescent="0.3">
      <c r="B65" s="159" t="s">
        <v>678</v>
      </c>
      <c r="C65" s="160"/>
      <c r="D65" s="162">
        <v>3510</v>
      </c>
      <c r="E65" s="162">
        <v>3580</v>
      </c>
      <c r="F65" s="162">
        <v>3580</v>
      </c>
      <c r="G65" s="163">
        <v>1.968054763262983E-2</v>
      </c>
      <c r="H65" s="163">
        <v>8.3916083916091289E-4</v>
      </c>
    </row>
    <row r="66" spans="2:8" x14ac:dyDescent="0.3">
      <c r="B66" s="159" t="s">
        <v>679</v>
      </c>
      <c r="C66" s="36"/>
      <c r="D66" s="162">
        <v>3810</v>
      </c>
      <c r="E66" s="162">
        <v>3850</v>
      </c>
      <c r="F66" s="162">
        <v>3850</v>
      </c>
      <c r="G66" s="163">
        <v>9.9711361847283353E-3</v>
      </c>
      <c r="H66" s="163">
        <v>1.2990387113536173E-3</v>
      </c>
    </row>
    <row r="67" spans="2:8" x14ac:dyDescent="0.3">
      <c r="B67" s="159" t="s">
        <v>680</v>
      </c>
      <c r="C67" s="36"/>
      <c r="D67" s="162">
        <v>4310</v>
      </c>
      <c r="E67" s="162">
        <v>4400</v>
      </c>
      <c r="F67" s="162">
        <v>4400</v>
      </c>
      <c r="G67" s="163">
        <v>1.9012288430326985E-2</v>
      </c>
      <c r="H67" s="163">
        <v>9.101251422070078E-4</v>
      </c>
    </row>
    <row r="68" spans="2:8" x14ac:dyDescent="0.3">
      <c r="B68" s="159" t="s">
        <v>681</v>
      </c>
      <c r="C68" s="36"/>
      <c r="D68" s="162">
        <v>3960</v>
      </c>
      <c r="E68" s="162">
        <v>4000</v>
      </c>
      <c r="F68" s="162">
        <v>4010</v>
      </c>
      <c r="G68" s="163">
        <v>1.0608739580702187E-2</v>
      </c>
      <c r="H68" s="163">
        <v>1.4996250937264755E-3</v>
      </c>
    </row>
    <row r="69" spans="2:8" x14ac:dyDescent="0.3">
      <c r="B69" s="159" t="s">
        <v>682</v>
      </c>
      <c r="C69" s="36"/>
      <c r="D69" s="162">
        <v>4500</v>
      </c>
      <c r="E69" s="162">
        <v>4550</v>
      </c>
      <c r="F69" s="162">
        <v>4560</v>
      </c>
      <c r="G69" s="163">
        <v>1.2458286985539413E-2</v>
      </c>
      <c r="H69" s="163">
        <v>1.0986596352449141E-3</v>
      </c>
    </row>
    <row r="70" spans="2:8" x14ac:dyDescent="0.3">
      <c r="B70" s="159" t="s">
        <v>683</v>
      </c>
      <c r="C70" s="36"/>
      <c r="D70" s="162">
        <v>4540</v>
      </c>
      <c r="E70" s="162">
        <v>4660</v>
      </c>
      <c r="F70" s="162">
        <v>4660</v>
      </c>
      <c r="G70" s="163">
        <v>2.5319242624394445E-2</v>
      </c>
      <c r="H70" s="163">
        <v>1.0736525660295371E-3</v>
      </c>
    </row>
    <row r="71" spans="2:8" x14ac:dyDescent="0.3">
      <c r="B71" s="159" t="s">
        <v>684</v>
      </c>
      <c r="C71" s="36"/>
      <c r="D71" s="162">
        <v>4950</v>
      </c>
      <c r="E71" s="162">
        <v>5000</v>
      </c>
      <c r="F71" s="162">
        <v>5000</v>
      </c>
      <c r="G71" s="163">
        <v>9.0909090909090384E-3</v>
      </c>
      <c r="H71" s="163">
        <v>1.6016016016016099E-3</v>
      </c>
    </row>
    <row r="72" spans="2:8" x14ac:dyDescent="0.3">
      <c r="B72" s="159" t="s">
        <v>685</v>
      </c>
      <c r="C72" s="36"/>
      <c r="D72" s="162">
        <v>5140</v>
      </c>
      <c r="E72" s="162">
        <v>5250</v>
      </c>
      <c r="F72" s="162">
        <v>5260</v>
      </c>
      <c r="G72" s="163">
        <v>2.1202100758607179E-2</v>
      </c>
      <c r="H72" s="163">
        <v>1.1428571428571122E-3</v>
      </c>
    </row>
    <row r="73" spans="2:8" x14ac:dyDescent="0.3">
      <c r="B73" s="159" t="s">
        <v>686</v>
      </c>
      <c r="C73" s="36"/>
      <c r="D73" s="162">
        <v>4600</v>
      </c>
      <c r="E73" s="162">
        <v>4640</v>
      </c>
      <c r="F73" s="162">
        <v>4640</v>
      </c>
      <c r="G73" s="163">
        <v>7.3896978917626921E-3</v>
      </c>
      <c r="H73" s="163">
        <v>1.2944983818770073E-3</v>
      </c>
    </row>
    <row r="74" spans="2:8" x14ac:dyDescent="0.3">
      <c r="B74" s="159" t="s">
        <v>687</v>
      </c>
      <c r="C74" s="36"/>
      <c r="D74" s="162">
        <v>5000</v>
      </c>
      <c r="E74" s="162">
        <v>5060</v>
      </c>
      <c r="F74" s="162">
        <v>5060</v>
      </c>
      <c r="G74" s="163">
        <v>1.1193284029582307E-2</v>
      </c>
      <c r="H74" s="163">
        <v>0</v>
      </c>
    </row>
    <row r="75" spans="2:8" x14ac:dyDescent="0.3">
      <c r="B75" s="159" t="s">
        <v>688</v>
      </c>
      <c r="C75" s="36"/>
      <c r="D75" s="162">
        <v>5110</v>
      </c>
      <c r="E75" s="162">
        <v>5220</v>
      </c>
      <c r="F75" s="162">
        <v>5220</v>
      </c>
      <c r="G75" s="163">
        <v>2.0547945205479534E-2</v>
      </c>
      <c r="H75" s="163">
        <v>0</v>
      </c>
    </row>
    <row r="76" spans="2:8" x14ac:dyDescent="0.3">
      <c r="B76" s="159" t="s">
        <v>689</v>
      </c>
      <c r="C76" s="36"/>
      <c r="D76" s="162">
        <v>4860</v>
      </c>
      <c r="E76" s="162">
        <v>4880</v>
      </c>
      <c r="F76" s="162">
        <v>4890</v>
      </c>
      <c r="G76" s="163">
        <v>3.2908268202385127E-3</v>
      </c>
      <c r="H76" s="163">
        <v>1.435014350143593E-3</v>
      </c>
    </row>
    <row r="77" spans="2:8" x14ac:dyDescent="0.3">
      <c r="B77" s="159" t="s">
        <v>690</v>
      </c>
      <c r="C77" s="36"/>
      <c r="D77" s="162">
        <v>3740</v>
      </c>
      <c r="E77" s="162">
        <v>3830</v>
      </c>
      <c r="F77" s="162">
        <v>3840</v>
      </c>
      <c r="G77" s="163">
        <v>2.4057738572574205E-2</v>
      </c>
      <c r="H77" s="163">
        <v>1.0441138084051893E-3</v>
      </c>
    </row>
    <row r="78" spans="2:8" x14ac:dyDescent="0.3">
      <c r="B78" s="159" t="s">
        <v>691</v>
      </c>
      <c r="C78" s="36"/>
      <c r="D78" s="162">
        <v>3850</v>
      </c>
      <c r="E78" s="162">
        <v>3930</v>
      </c>
      <c r="F78" s="162">
        <v>3930</v>
      </c>
      <c r="G78" s="163">
        <v>2.1066319895968855E-2</v>
      </c>
      <c r="H78" s="163">
        <v>1.2735608762097783E-3</v>
      </c>
    </row>
    <row r="79" spans="2:8" x14ac:dyDescent="0.3">
      <c r="B79" s="159" t="s">
        <v>692</v>
      </c>
      <c r="C79" s="36"/>
      <c r="D79" s="162">
        <v>4050</v>
      </c>
      <c r="E79" s="162">
        <v>4070</v>
      </c>
      <c r="F79" s="162">
        <v>4080</v>
      </c>
      <c r="G79" s="163">
        <v>7.1693448702101481E-3</v>
      </c>
      <c r="H79" s="163">
        <v>1.7182130584192379E-3</v>
      </c>
    </row>
    <row r="80" spans="2:8" x14ac:dyDescent="0.3">
      <c r="B80" s="159" t="s">
        <v>693</v>
      </c>
      <c r="C80" s="36"/>
      <c r="D80" s="162">
        <v>1720</v>
      </c>
      <c r="E80" s="162">
        <v>1740</v>
      </c>
      <c r="F80" s="162">
        <v>1750</v>
      </c>
      <c r="G80" s="163">
        <v>1.3977868375072866E-2</v>
      </c>
      <c r="H80" s="163">
        <v>3.4462952326248519E-3</v>
      </c>
    </row>
    <row r="81" spans="2:8" x14ac:dyDescent="0.3">
      <c r="B81" s="159" t="s">
        <v>694</v>
      </c>
      <c r="C81" s="36"/>
      <c r="D81" s="162">
        <v>1910</v>
      </c>
      <c r="E81" s="162">
        <v>1940</v>
      </c>
      <c r="F81" s="162">
        <v>1940</v>
      </c>
      <c r="G81" s="163">
        <v>1.3619696176008445E-2</v>
      </c>
      <c r="H81" s="163">
        <v>2.0671834625323182E-3</v>
      </c>
    </row>
    <row r="82" spans="2:8" x14ac:dyDescent="0.3">
      <c r="B82" s="159" t="s">
        <v>695</v>
      </c>
      <c r="C82" s="36"/>
      <c r="D82" s="162">
        <v>2530</v>
      </c>
      <c r="E82" s="162">
        <v>2560</v>
      </c>
      <c r="F82" s="162">
        <v>2570</v>
      </c>
      <c r="G82" s="163">
        <v>1.1881188118811892E-2</v>
      </c>
      <c r="H82" s="163">
        <v>4.6966731898239189E-3</v>
      </c>
    </row>
    <row r="83" spans="2:8" x14ac:dyDescent="0.3">
      <c r="B83" s="159" t="s">
        <v>696</v>
      </c>
      <c r="C83" s="36"/>
      <c r="D83" s="162">
        <v>2910</v>
      </c>
      <c r="E83" s="162">
        <v>3020</v>
      </c>
      <c r="F83" s="162">
        <v>3020</v>
      </c>
      <c r="G83" s="163">
        <v>3.8885065381968342E-2</v>
      </c>
      <c r="H83" s="163">
        <v>0</v>
      </c>
    </row>
    <row r="84" spans="2:8" x14ac:dyDescent="0.3">
      <c r="B84" s="159" t="s">
        <v>697</v>
      </c>
      <c r="C84" s="36"/>
      <c r="D84" s="162">
        <v>3160</v>
      </c>
      <c r="E84" s="162">
        <v>3200</v>
      </c>
      <c r="F84" s="162">
        <v>3200</v>
      </c>
      <c r="G84" s="163">
        <v>1.1712567268122864E-2</v>
      </c>
      <c r="H84" s="163">
        <v>1.5644555694618312E-3</v>
      </c>
    </row>
    <row r="85" spans="2:8" x14ac:dyDescent="0.3">
      <c r="B85" s="159" t="s">
        <v>698</v>
      </c>
      <c r="C85" s="36"/>
      <c r="D85" s="162">
        <v>3600</v>
      </c>
      <c r="E85" s="162">
        <v>3670</v>
      </c>
      <c r="F85" s="162">
        <v>3680</v>
      </c>
      <c r="G85" s="163">
        <v>1.7772840877533946E-2</v>
      </c>
      <c r="H85" s="163">
        <v>4.6384720327421469E-3</v>
      </c>
    </row>
    <row r="86" spans="2:8" x14ac:dyDescent="0.3">
      <c r="B86" s="159" t="s">
        <v>699</v>
      </c>
      <c r="C86" s="36"/>
      <c r="D86" s="162">
        <v>5060</v>
      </c>
      <c r="E86" s="162">
        <v>5280</v>
      </c>
      <c r="F86" s="162">
        <v>5290</v>
      </c>
      <c r="G86" s="163">
        <v>4.3864848844102022E-2</v>
      </c>
      <c r="H86" s="163">
        <v>1.1357183418512218E-3</v>
      </c>
    </row>
    <row r="87" spans="2:8" x14ac:dyDescent="0.3">
      <c r="B87" s="159" t="s">
        <v>700</v>
      </c>
      <c r="C87" s="36"/>
      <c r="D87" s="162">
        <v>5170</v>
      </c>
      <c r="E87" s="162">
        <v>5270</v>
      </c>
      <c r="F87" s="162">
        <v>5290</v>
      </c>
      <c r="G87" s="163">
        <v>1.952445389522528E-2</v>
      </c>
      <c r="H87" s="163">
        <v>2.2753128555177415E-3</v>
      </c>
    </row>
    <row r="88" spans="2:8" x14ac:dyDescent="0.3">
      <c r="B88" s="159" t="s">
        <v>701</v>
      </c>
      <c r="C88" s="36"/>
      <c r="D88" s="162">
        <v>6110</v>
      </c>
      <c r="E88" s="162">
        <v>6170</v>
      </c>
      <c r="F88" s="162">
        <v>6180</v>
      </c>
      <c r="G88" s="163">
        <v>1.0319410319410416E-2</v>
      </c>
      <c r="H88" s="163">
        <v>2.2697795071335847E-3</v>
      </c>
    </row>
    <row r="89" spans="2:8" x14ac:dyDescent="0.3">
      <c r="B89" s="159" t="s">
        <v>702</v>
      </c>
      <c r="C89" s="36"/>
      <c r="D89" s="162">
        <v>3760</v>
      </c>
      <c r="E89" s="162">
        <v>3880</v>
      </c>
      <c r="F89" s="162">
        <v>3890</v>
      </c>
      <c r="G89" s="163">
        <v>3.0286928799149848E-2</v>
      </c>
      <c r="H89" s="163">
        <v>3.3522434244455113E-3</v>
      </c>
    </row>
    <row r="90" spans="2:8" x14ac:dyDescent="0.3">
      <c r="B90" s="159" t="s">
        <v>703</v>
      </c>
      <c r="C90" s="36"/>
      <c r="D90" s="162">
        <v>4610</v>
      </c>
      <c r="E90" s="162">
        <v>4750</v>
      </c>
      <c r="F90" s="162">
        <v>4760</v>
      </c>
      <c r="G90" s="163">
        <v>3.148751357220414E-2</v>
      </c>
      <c r="H90" s="163">
        <v>2.7368421052631486E-3</v>
      </c>
    </row>
    <row r="91" spans="2:8" x14ac:dyDescent="0.3">
      <c r="B91" s="159" t="s">
        <v>704</v>
      </c>
      <c r="C91" s="36"/>
      <c r="D91" s="162">
        <v>6270</v>
      </c>
      <c r="E91" s="162">
        <v>6410</v>
      </c>
      <c r="F91" s="162">
        <v>6430</v>
      </c>
      <c r="G91" s="163">
        <v>2.2658369235678988E-2</v>
      </c>
      <c r="H91" s="163">
        <v>2.496489311905048E-3</v>
      </c>
    </row>
    <row r="92" spans="2:8" x14ac:dyDescent="0.3">
      <c r="B92" s="159" t="s">
        <v>705</v>
      </c>
      <c r="C92" s="36"/>
      <c r="D92" s="162">
        <v>4930</v>
      </c>
      <c r="E92" s="162">
        <v>5070</v>
      </c>
      <c r="F92" s="162">
        <v>5090</v>
      </c>
      <c r="G92" s="163">
        <v>2.942370129870131E-2</v>
      </c>
      <c r="H92" s="163">
        <v>2.3654642223536193E-3</v>
      </c>
    </row>
    <row r="93" spans="2:8" x14ac:dyDescent="0.3">
      <c r="B93" s="159" t="s">
        <v>706</v>
      </c>
      <c r="C93" s="36"/>
      <c r="D93" s="162">
        <v>4600</v>
      </c>
      <c r="E93" s="162">
        <v>4680</v>
      </c>
      <c r="F93" s="162">
        <v>4680</v>
      </c>
      <c r="G93" s="163">
        <v>1.6945470345426816E-2</v>
      </c>
      <c r="H93" s="163">
        <v>6.4088869899592282E-4</v>
      </c>
    </row>
    <row r="94" spans="2:8" x14ac:dyDescent="0.3">
      <c r="B94" s="159" t="s">
        <v>707</v>
      </c>
      <c r="C94" s="36"/>
      <c r="D94" s="162">
        <v>7840</v>
      </c>
      <c r="E94" s="162">
        <v>8030</v>
      </c>
      <c r="F94" s="162">
        <v>8060</v>
      </c>
      <c r="G94" s="163">
        <v>2.3721464098966916E-2</v>
      </c>
      <c r="H94" s="163">
        <v>4.2357044973215796E-3</v>
      </c>
    </row>
    <row r="95" spans="2:8" x14ac:dyDescent="0.3">
      <c r="B95" s="159" t="s">
        <v>708</v>
      </c>
      <c r="C95" s="36"/>
      <c r="D95" s="162">
        <v>4440</v>
      </c>
      <c r="E95" s="162">
        <v>4560</v>
      </c>
      <c r="F95" s="162">
        <v>4570</v>
      </c>
      <c r="G95" s="163">
        <v>2.7959413754227835E-2</v>
      </c>
      <c r="H95" s="163">
        <v>1.7547707830665171E-3</v>
      </c>
    </row>
    <row r="96" spans="2:8" x14ac:dyDescent="0.3">
      <c r="B96" s="159" t="s">
        <v>709</v>
      </c>
      <c r="C96" s="36"/>
      <c r="D96" s="162">
        <v>4900</v>
      </c>
      <c r="E96" s="162">
        <v>4960</v>
      </c>
      <c r="F96" s="162" t="s">
        <v>116</v>
      </c>
      <c r="G96" s="163">
        <v>1.2658227848101333E-2</v>
      </c>
      <c r="H96" s="163" t="s">
        <v>116</v>
      </c>
    </row>
    <row r="97" spans="1:17" x14ac:dyDescent="0.3">
      <c r="B97" s="159" t="s">
        <v>710</v>
      </c>
      <c r="C97" s="36"/>
      <c r="D97" s="162">
        <v>5420</v>
      </c>
      <c r="E97" s="162" t="s">
        <v>116</v>
      </c>
      <c r="F97" s="162" t="s">
        <v>116</v>
      </c>
      <c r="G97" s="163" t="s">
        <v>116</v>
      </c>
      <c r="H97" s="163" t="s">
        <v>116</v>
      </c>
    </row>
    <row r="98" spans="1:17" x14ac:dyDescent="0.3">
      <c r="A98" s="165"/>
      <c r="B98" s="166"/>
      <c r="C98" s="167"/>
      <c r="D98" s="168"/>
      <c r="E98" s="168"/>
      <c r="F98" s="166"/>
      <c r="G98" s="168"/>
      <c r="H98" s="168"/>
    </row>
    <row r="99" spans="1:17" x14ac:dyDescent="0.3">
      <c r="A99" s="169">
        <v>1</v>
      </c>
      <c r="B99" s="1" t="s">
        <v>711</v>
      </c>
      <c r="C99" s="170"/>
      <c r="E99" s="170"/>
      <c r="F99" s="170"/>
      <c r="G99" s="170"/>
      <c r="K99" s="101">
        <v>349</v>
      </c>
    </row>
    <row r="102" spans="1:17" s="1" customFormat="1" ht="14.85" customHeight="1" x14ac:dyDescent="0.25">
      <c r="A102" s="230" t="s">
        <v>677</v>
      </c>
      <c r="B102" s="230"/>
      <c r="C102" s="230"/>
      <c r="D102" s="230"/>
      <c r="E102" s="230"/>
      <c r="F102" s="230"/>
      <c r="G102" s="230"/>
      <c r="H102" s="230"/>
      <c r="K102" s="1">
        <v>346</v>
      </c>
      <c r="L102" s="1">
        <v>323</v>
      </c>
      <c r="M102" s="1">
        <v>327</v>
      </c>
    </row>
    <row r="103" spans="1:17" s="1" customFormat="1" ht="13.2" x14ac:dyDescent="0.25">
      <c r="B103" s="9"/>
      <c r="C103" s="9"/>
      <c r="D103" s="171"/>
      <c r="E103" s="171"/>
      <c r="F103" s="171"/>
      <c r="G103" s="171"/>
      <c r="H103" s="171"/>
    </row>
    <row r="104" spans="1:17" ht="17.850000000000001" customHeight="1" x14ac:dyDescent="0.55000000000000004">
      <c r="A104" s="232" t="s">
        <v>667</v>
      </c>
      <c r="B104" s="232"/>
      <c r="C104" s="232"/>
      <c r="D104" s="232" t="s">
        <v>668</v>
      </c>
      <c r="E104" s="232"/>
      <c r="F104" s="232"/>
      <c r="G104" s="232" t="s">
        <v>669</v>
      </c>
      <c r="H104" s="232"/>
      <c r="K104" s="101">
        <v>347</v>
      </c>
      <c r="L104" s="101">
        <v>338</v>
      </c>
      <c r="M104" s="101">
        <v>339</v>
      </c>
    </row>
    <row r="105" spans="1:17" ht="17.25" customHeight="1" x14ac:dyDescent="0.3">
      <c r="A105" s="226"/>
      <c r="B105" s="226"/>
      <c r="C105" s="226"/>
      <c r="D105" s="158" t="s">
        <v>671</v>
      </c>
      <c r="E105" s="158" t="s">
        <v>672</v>
      </c>
      <c r="F105" s="158" t="s">
        <v>673</v>
      </c>
      <c r="G105" s="158" t="s">
        <v>674</v>
      </c>
      <c r="H105" s="158" t="s">
        <v>675</v>
      </c>
      <c r="K105" s="101">
        <v>340</v>
      </c>
      <c r="L105" s="101">
        <v>341</v>
      </c>
      <c r="M105" s="101">
        <v>342</v>
      </c>
      <c r="N105" s="101">
        <v>343</v>
      </c>
      <c r="O105" s="101">
        <v>344</v>
      </c>
      <c r="P105" s="101">
        <v>345</v>
      </c>
      <c r="Q105" s="101">
        <v>348</v>
      </c>
    </row>
    <row r="106" spans="1:17" x14ac:dyDescent="0.3">
      <c r="B106" s="159" t="s">
        <v>385</v>
      </c>
      <c r="C106" s="160"/>
      <c r="D106" s="162">
        <v>920</v>
      </c>
      <c r="E106" s="162">
        <v>1010</v>
      </c>
      <c r="F106" s="162">
        <v>1000</v>
      </c>
      <c r="G106" s="163">
        <v>9.3275488069414214E-2</v>
      </c>
      <c r="H106" s="163">
        <v>-3.9682539682539542E-3</v>
      </c>
    </row>
    <row r="107" spans="1:17" x14ac:dyDescent="0.3">
      <c r="B107" s="159" t="s">
        <v>386</v>
      </c>
      <c r="C107" s="160"/>
      <c r="D107" s="162">
        <v>1020</v>
      </c>
      <c r="E107" s="162">
        <v>1080</v>
      </c>
      <c r="F107" s="162">
        <v>1080</v>
      </c>
      <c r="G107" s="163">
        <v>6.2806673209028441E-2</v>
      </c>
      <c r="H107" s="163">
        <v>-1.8467220683286989E-3</v>
      </c>
    </row>
    <row r="108" spans="1:17" x14ac:dyDescent="0.3">
      <c r="B108" s="159" t="s">
        <v>387</v>
      </c>
      <c r="C108" s="160"/>
      <c r="D108" s="162">
        <v>1140</v>
      </c>
      <c r="E108" s="162">
        <v>1180</v>
      </c>
      <c r="F108" s="162">
        <v>1180</v>
      </c>
      <c r="G108" s="163">
        <v>4.3171806167400906E-2</v>
      </c>
      <c r="H108" s="163">
        <v>0</v>
      </c>
    </row>
    <row r="109" spans="1:17" x14ac:dyDescent="0.3">
      <c r="B109" s="159" t="s">
        <v>388</v>
      </c>
      <c r="C109" s="160"/>
      <c r="D109" s="162">
        <v>1140</v>
      </c>
      <c r="E109" s="162">
        <v>1210</v>
      </c>
      <c r="F109" s="162">
        <v>1200</v>
      </c>
      <c r="G109" s="163">
        <v>6.1619718309859239E-2</v>
      </c>
      <c r="H109" s="163">
        <v>-9.121061359867344E-3</v>
      </c>
    </row>
    <row r="110" spans="1:17" x14ac:dyDescent="0.3">
      <c r="B110" s="159" t="s">
        <v>389</v>
      </c>
      <c r="C110" s="160"/>
      <c r="D110" s="162">
        <v>1230</v>
      </c>
      <c r="E110" s="162">
        <v>1280</v>
      </c>
      <c r="F110" s="162">
        <v>1260</v>
      </c>
      <c r="G110" s="163">
        <v>3.9056143205858485E-2</v>
      </c>
      <c r="H110" s="163">
        <v>-1.6444792482380621E-2</v>
      </c>
    </row>
    <row r="111" spans="1:17" x14ac:dyDescent="0.3">
      <c r="B111" s="159" t="s">
        <v>390</v>
      </c>
      <c r="C111" s="160"/>
      <c r="D111" s="162">
        <v>1010</v>
      </c>
      <c r="E111" s="162">
        <v>1030</v>
      </c>
      <c r="F111" s="162">
        <v>1020</v>
      </c>
      <c r="G111" s="163">
        <v>1.7821782178217838E-2</v>
      </c>
      <c r="H111" s="163">
        <v>-5.8365758754863606E-3</v>
      </c>
    </row>
    <row r="112" spans="1:17" x14ac:dyDescent="0.3">
      <c r="B112" s="159" t="s">
        <v>391</v>
      </c>
      <c r="C112" s="160"/>
      <c r="D112" s="162">
        <v>1170</v>
      </c>
      <c r="E112" s="162">
        <v>1200</v>
      </c>
      <c r="F112" s="162">
        <v>1190</v>
      </c>
      <c r="G112" s="163">
        <v>2.7350427350427253E-2</v>
      </c>
      <c r="H112" s="163">
        <v>-8.3194675540765317E-3</v>
      </c>
    </row>
    <row r="113" spans="2:8" x14ac:dyDescent="0.3">
      <c r="B113" s="159" t="s">
        <v>392</v>
      </c>
      <c r="C113" s="160"/>
      <c r="D113" s="162">
        <v>1280</v>
      </c>
      <c r="E113" s="162">
        <v>1320</v>
      </c>
      <c r="F113" s="162">
        <v>1310</v>
      </c>
      <c r="G113" s="163">
        <v>3.4455755677368805E-2</v>
      </c>
      <c r="H113" s="163">
        <v>-6.0560181680544556E-3</v>
      </c>
    </row>
    <row r="114" spans="2:8" x14ac:dyDescent="0.3">
      <c r="B114" s="159" t="s">
        <v>393</v>
      </c>
      <c r="C114" s="160"/>
      <c r="D114" s="162">
        <v>1090</v>
      </c>
      <c r="E114" s="162">
        <v>1100</v>
      </c>
      <c r="F114" s="162">
        <v>1090</v>
      </c>
      <c r="G114" s="163">
        <v>7.3394495412844041E-3</v>
      </c>
      <c r="H114" s="163">
        <v>-7.2859744990892983E-3</v>
      </c>
    </row>
    <row r="115" spans="2:8" x14ac:dyDescent="0.3">
      <c r="B115" s="159" t="s">
        <v>678</v>
      </c>
      <c r="C115" s="160"/>
      <c r="D115" s="162">
        <v>920</v>
      </c>
      <c r="E115" s="162">
        <v>940</v>
      </c>
      <c r="F115" s="162">
        <v>940</v>
      </c>
      <c r="G115" s="163">
        <v>2.7203482045701888E-2</v>
      </c>
      <c r="H115" s="163">
        <v>-9.5338983050847759E-3</v>
      </c>
    </row>
    <row r="116" spans="2:8" x14ac:dyDescent="0.3">
      <c r="B116" s="159" t="s">
        <v>679</v>
      </c>
      <c r="C116" s="36"/>
      <c r="D116" s="162">
        <v>970</v>
      </c>
      <c r="E116" s="162">
        <v>970</v>
      </c>
      <c r="F116" s="162">
        <v>970</v>
      </c>
      <c r="G116" s="163">
        <v>6.2111801242235032E-3</v>
      </c>
      <c r="H116" s="163">
        <v>-5.1440329218106484E-3</v>
      </c>
    </row>
    <row r="117" spans="2:8" x14ac:dyDescent="0.3">
      <c r="B117" s="159" t="s">
        <v>680</v>
      </c>
      <c r="C117" s="36"/>
      <c r="D117" s="162">
        <v>1150</v>
      </c>
      <c r="E117" s="162">
        <v>1160</v>
      </c>
      <c r="F117" s="162">
        <v>1150</v>
      </c>
      <c r="G117" s="163">
        <v>9.5403295750216E-3</v>
      </c>
      <c r="H117" s="163">
        <v>-9.4501718213058084E-3</v>
      </c>
    </row>
    <row r="118" spans="2:8" x14ac:dyDescent="0.3">
      <c r="B118" s="159" t="s">
        <v>681</v>
      </c>
      <c r="C118" s="36"/>
      <c r="D118" s="162">
        <v>1050</v>
      </c>
      <c r="E118" s="162">
        <v>1050</v>
      </c>
      <c r="F118" s="162">
        <v>1040</v>
      </c>
      <c r="G118" s="163">
        <v>9.5602294455066072E-4</v>
      </c>
      <c r="H118" s="163">
        <v>-9.5510983763132939E-3</v>
      </c>
    </row>
    <row r="119" spans="2:8" x14ac:dyDescent="0.3">
      <c r="B119" s="159" t="s">
        <v>682</v>
      </c>
      <c r="C119" s="36"/>
      <c r="D119" s="162">
        <v>1150</v>
      </c>
      <c r="E119" s="162">
        <v>1170</v>
      </c>
      <c r="F119" s="162">
        <v>1160</v>
      </c>
      <c r="G119" s="163">
        <v>1.8292682926829285E-2</v>
      </c>
      <c r="H119" s="163">
        <v>-6.8434559452523747E-3</v>
      </c>
    </row>
    <row r="120" spans="2:8" x14ac:dyDescent="0.3">
      <c r="B120" s="159" t="s">
        <v>683</v>
      </c>
      <c r="C120" s="36"/>
      <c r="D120" s="162">
        <v>1110</v>
      </c>
      <c r="E120" s="162">
        <v>1140</v>
      </c>
      <c r="F120" s="162">
        <v>1130</v>
      </c>
      <c r="G120" s="163">
        <v>2.9783393501805033E-2</v>
      </c>
      <c r="H120" s="163">
        <v>-8.76424189307623E-3</v>
      </c>
    </row>
    <row r="121" spans="2:8" x14ac:dyDescent="0.3">
      <c r="B121" s="159" t="s">
        <v>684</v>
      </c>
      <c r="C121" s="36"/>
      <c r="D121" s="162">
        <v>1250</v>
      </c>
      <c r="E121" s="162">
        <v>1250</v>
      </c>
      <c r="F121" s="162">
        <v>1250</v>
      </c>
      <c r="G121" s="163">
        <v>2.3980815347721673E-3</v>
      </c>
      <c r="H121" s="163">
        <v>-2.3923444976076125E-3</v>
      </c>
    </row>
    <row r="122" spans="2:8" x14ac:dyDescent="0.3">
      <c r="B122" s="159" t="s">
        <v>685</v>
      </c>
      <c r="C122" s="36"/>
      <c r="D122" s="162">
        <v>1260</v>
      </c>
      <c r="E122" s="162">
        <v>1280</v>
      </c>
      <c r="F122" s="162">
        <v>1280</v>
      </c>
      <c r="G122" s="163">
        <v>1.8312101910828105E-2</v>
      </c>
      <c r="H122" s="163">
        <v>-2.3455824863174435E-3</v>
      </c>
    </row>
    <row r="123" spans="2:8" x14ac:dyDescent="0.3">
      <c r="B123" s="159" t="s">
        <v>686</v>
      </c>
      <c r="C123" s="36"/>
      <c r="D123" s="162">
        <v>1160</v>
      </c>
      <c r="E123" s="162">
        <v>1160</v>
      </c>
      <c r="F123" s="162">
        <v>1160</v>
      </c>
      <c r="G123" s="163">
        <v>8.6206896551721535E-4</v>
      </c>
      <c r="H123" s="163">
        <v>-5.1679586563307955E-3</v>
      </c>
    </row>
    <row r="124" spans="2:8" x14ac:dyDescent="0.3">
      <c r="B124" s="159" t="s">
        <v>687</v>
      </c>
      <c r="C124" s="36"/>
      <c r="D124" s="162">
        <v>1280</v>
      </c>
      <c r="E124" s="162">
        <v>1300</v>
      </c>
      <c r="F124" s="162">
        <v>1290</v>
      </c>
      <c r="G124" s="163">
        <v>1.6431924882629012E-2</v>
      </c>
      <c r="H124" s="163">
        <v>-1.000769822940728E-2</v>
      </c>
    </row>
    <row r="125" spans="2:8" x14ac:dyDescent="0.3">
      <c r="B125" s="159" t="s">
        <v>688</v>
      </c>
      <c r="C125" s="36"/>
      <c r="D125" s="162">
        <v>1200</v>
      </c>
      <c r="E125" s="162">
        <v>1210</v>
      </c>
      <c r="F125" s="162">
        <v>1210</v>
      </c>
      <c r="G125" s="163">
        <v>1.3355592654423987E-2</v>
      </c>
      <c r="H125" s="163">
        <v>-3.2948929159802853E-3</v>
      </c>
    </row>
    <row r="126" spans="2:8" x14ac:dyDescent="0.3">
      <c r="B126" s="159" t="s">
        <v>689</v>
      </c>
      <c r="C126" s="36"/>
      <c r="D126" s="162">
        <v>1240</v>
      </c>
      <c r="E126" s="162">
        <v>1240</v>
      </c>
      <c r="F126" s="162">
        <v>1240</v>
      </c>
      <c r="G126" s="163">
        <v>-8.0710250201776468E-4</v>
      </c>
      <c r="H126" s="163">
        <v>0</v>
      </c>
    </row>
    <row r="127" spans="2:8" x14ac:dyDescent="0.3">
      <c r="B127" s="159" t="s">
        <v>690</v>
      </c>
      <c r="C127" s="36"/>
      <c r="D127" s="162">
        <v>1110</v>
      </c>
      <c r="E127" s="162">
        <v>1150</v>
      </c>
      <c r="F127" s="162">
        <v>1140</v>
      </c>
      <c r="G127" s="163">
        <v>3.7871956717763666E-2</v>
      </c>
      <c r="H127" s="163">
        <v>-1.3900955690703709E-2</v>
      </c>
    </row>
    <row r="128" spans="2:8" x14ac:dyDescent="0.3">
      <c r="B128" s="159" t="s">
        <v>691</v>
      </c>
      <c r="C128" s="36"/>
      <c r="D128" s="162">
        <v>1100</v>
      </c>
      <c r="E128" s="162">
        <v>1120</v>
      </c>
      <c r="F128" s="162">
        <v>1120</v>
      </c>
      <c r="G128" s="163">
        <v>1.7241379310344751E-2</v>
      </c>
      <c r="H128" s="163">
        <v>-4.460303300624413E-3</v>
      </c>
    </row>
    <row r="129" spans="2:8" x14ac:dyDescent="0.3">
      <c r="B129" s="159" t="s">
        <v>692</v>
      </c>
      <c r="C129" s="36"/>
      <c r="D129" s="162">
        <v>1080</v>
      </c>
      <c r="E129" s="162">
        <v>1080</v>
      </c>
      <c r="F129" s="162">
        <v>1080</v>
      </c>
      <c r="G129" s="163">
        <v>3.7037037037037646E-3</v>
      </c>
      <c r="H129" s="163">
        <v>-2.7675276752767708E-3</v>
      </c>
    </row>
    <row r="130" spans="2:8" x14ac:dyDescent="0.3">
      <c r="B130" s="159" t="s">
        <v>693</v>
      </c>
      <c r="C130" s="36"/>
      <c r="D130" s="162">
        <v>460</v>
      </c>
      <c r="E130" s="162">
        <v>460</v>
      </c>
      <c r="F130" s="162">
        <v>460</v>
      </c>
      <c r="G130" s="163">
        <v>1.098901098901095E-2</v>
      </c>
      <c r="H130" s="163">
        <v>-4.3478260869564966E-3</v>
      </c>
    </row>
    <row r="131" spans="2:8" x14ac:dyDescent="0.3">
      <c r="B131" s="159" t="s">
        <v>694</v>
      </c>
      <c r="C131" s="36"/>
      <c r="D131" s="162">
        <v>470</v>
      </c>
      <c r="E131" s="162">
        <v>470</v>
      </c>
      <c r="F131" s="162">
        <v>470</v>
      </c>
      <c r="G131" s="163">
        <v>8.5470085470085166E-3</v>
      </c>
      <c r="H131" s="163">
        <v>-8.4745762711864181E-3</v>
      </c>
    </row>
    <row r="132" spans="2:8" x14ac:dyDescent="0.3">
      <c r="B132" s="159" t="s">
        <v>695</v>
      </c>
      <c r="C132" s="36"/>
      <c r="D132" s="162">
        <v>640</v>
      </c>
      <c r="E132" s="162">
        <v>640</v>
      </c>
      <c r="F132" s="162">
        <v>640</v>
      </c>
      <c r="G132" s="163">
        <v>9.4339622641510523E-3</v>
      </c>
      <c r="H132" s="163">
        <v>-1.5576323987538387E-3</v>
      </c>
    </row>
    <row r="133" spans="2:8" x14ac:dyDescent="0.3">
      <c r="B133" s="159" t="s">
        <v>696</v>
      </c>
      <c r="C133" s="36"/>
      <c r="D133" s="162">
        <v>820</v>
      </c>
      <c r="E133" s="162">
        <v>860</v>
      </c>
      <c r="F133" s="162">
        <v>850</v>
      </c>
      <c r="G133" s="163">
        <v>4.2527339003645137E-2</v>
      </c>
      <c r="H133" s="163">
        <v>-8.1585081585081598E-3</v>
      </c>
    </row>
    <row r="134" spans="2:8" x14ac:dyDescent="0.3">
      <c r="B134" s="159" t="s">
        <v>697</v>
      </c>
      <c r="C134" s="36"/>
      <c r="D134" s="162">
        <v>880</v>
      </c>
      <c r="E134" s="162">
        <v>880</v>
      </c>
      <c r="F134" s="162">
        <v>880</v>
      </c>
      <c r="G134" s="163">
        <v>3.424657534246478E-3</v>
      </c>
      <c r="H134" s="163">
        <v>-4.550625711035261E-3</v>
      </c>
    </row>
    <row r="135" spans="2:8" x14ac:dyDescent="0.3">
      <c r="B135" s="159" t="s">
        <v>698</v>
      </c>
      <c r="C135" s="36"/>
      <c r="D135" s="162">
        <v>1000</v>
      </c>
      <c r="E135" s="162">
        <v>1010</v>
      </c>
      <c r="F135" s="162">
        <v>1000</v>
      </c>
      <c r="G135" s="163">
        <v>1.7068273092369468E-2</v>
      </c>
      <c r="H135" s="163">
        <v>-9.8716683119447479E-3</v>
      </c>
    </row>
    <row r="136" spans="2:8" x14ac:dyDescent="0.3">
      <c r="B136" s="159" t="s">
        <v>699</v>
      </c>
      <c r="C136" s="36"/>
      <c r="D136" s="162">
        <v>1370</v>
      </c>
      <c r="E136" s="162">
        <v>1460</v>
      </c>
      <c r="F136" s="162">
        <v>1450</v>
      </c>
      <c r="G136" s="163">
        <v>6.4916119620714863E-2</v>
      </c>
      <c r="H136" s="163">
        <v>-8.9041095890410871E-3</v>
      </c>
    </row>
    <row r="137" spans="2:8" x14ac:dyDescent="0.3">
      <c r="B137" s="159" t="s">
        <v>700</v>
      </c>
      <c r="C137" s="36"/>
      <c r="D137" s="162">
        <v>1310</v>
      </c>
      <c r="E137" s="162">
        <v>1330</v>
      </c>
      <c r="F137" s="162">
        <v>1330</v>
      </c>
      <c r="G137" s="163">
        <v>2.0673813169984623E-2</v>
      </c>
      <c r="H137" s="163">
        <v>-6.0015003750937268E-3</v>
      </c>
    </row>
    <row r="138" spans="2:8" x14ac:dyDescent="0.3">
      <c r="B138" s="159" t="s">
        <v>701</v>
      </c>
      <c r="C138" s="36"/>
      <c r="D138" s="162">
        <v>1570</v>
      </c>
      <c r="E138" s="162">
        <v>1580</v>
      </c>
      <c r="F138" s="162">
        <v>1560</v>
      </c>
      <c r="G138" s="163">
        <v>1.02105934907466E-2</v>
      </c>
      <c r="H138" s="163">
        <v>-1.7687934301958252E-2</v>
      </c>
    </row>
    <row r="139" spans="2:8" x14ac:dyDescent="0.3">
      <c r="B139" s="159" t="s">
        <v>702</v>
      </c>
      <c r="C139" s="36"/>
      <c r="D139" s="162">
        <v>940</v>
      </c>
      <c r="E139" s="162">
        <v>970</v>
      </c>
      <c r="F139" s="162">
        <v>960</v>
      </c>
      <c r="G139" s="163">
        <v>3.6247334754797356E-2</v>
      </c>
      <c r="H139" s="163">
        <v>-1.7489711934156382E-2</v>
      </c>
    </row>
    <row r="140" spans="2:8" x14ac:dyDescent="0.3">
      <c r="B140" s="159" t="s">
        <v>703</v>
      </c>
      <c r="C140" s="36"/>
      <c r="D140" s="162">
        <v>1190</v>
      </c>
      <c r="E140" s="162">
        <v>1240</v>
      </c>
      <c r="F140" s="162">
        <v>1230</v>
      </c>
      <c r="G140" s="163">
        <v>3.6073825503355694E-2</v>
      </c>
      <c r="H140" s="163">
        <v>-4.858299595141724E-3</v>
      </c>
    </row>
    <row r="141" spans="2:8" x14ac:dyDescent="0.3">
      <c r="B141" s="159" t="s">
        <v>704</v>
      </c>
      <c r="C141" s="36"/>
      <c r="D141" s="162">
        <v>1570</v>
      </c>
      <c r="E141" s="162">
        <v>1610</v>
      </c>
      <c r="F141" s="162">
        <v>1590</v>
      </c>
      <c r="G141" s="163">
        <v>2.0330368487928796E-2</v>
      </c>
      <c r="H141" s="163">
        <v>-8.7173100871731357E-3</v>
      </c>
    </row>
    <row r="142" spans="2:8" x14ac:dyDescent="0.3">
      <c r="B142" s="159" t="s">
        <v>705</v>
      </c>
      <c r="C142" s="36"/>
      <c r="D142" s="162">
        <v>1310</v>
      </c>
      <c r="E142" s="162">
        <v>1340</v>
      </c>
      <c r="F142" s="162">
        <v>1320</v>
      </c>
      <c r="G142" s="163">
        <v>2.0594965675057253E-2</v>
      </c>
      <c r="H142" s="163">
        <v>-1.3452914798206317E-2</v>
      </c>
    </row>
    <row r="143" spans="2:8" x14ac:dyDescent="0.3">
      <c r="B143" s="159" t="s">
        <v>706</v>
      </c>
      <c r="C143" s="36"/>
      <c r="D143" s="162">
        <v>1190</v>
      </c>
      <c r="E143" s="162">
        <v>1190</v>
      </c>
      <c r="F143" s="162">
        <v>1170</v>
      </c>
      <c r="G143" s="163">
        <v>2.523128679562614E-3</v>
      </c>
      <c r="H143" s="163">
        <v>-1.5100671140939603E-2</v>
      </c>
    </row>
    <row r="144" spans="2:8" x14ac:dyDescent="0.3">
      <c r="B144" s="159" t="s">
        <v>707</v>
      </c>
      <c r="C144" s="36"/>
      <c r="D144" s="162">
        <v>1580</v>
      </c>
      <c r="E144" s="162">
        <v>1600</v>
      </c>
      <c r="F144" s="162">
        <v>1580</v>
      </c>
      <c r="G144" s="163">
        <v>1.2010113780025256E-2</v>
      </c>
      <c r="H144" s="163">
        <v>-1.124297314178635E-2</v>
      </c>
    </row>
    <row r="145" spans="1:17" x14ac:dyDescent="0.3">
      <c r="B145" s="159" t="s">
        <v>708</v>
      </c>
      <c r="C145" s="36"/>
      <c r="D145" s="162">
        <v>1290</v>
      </c>
      <c r="E145" s="162">
        <v>1300</v>
      </c>
      <c r="F145" s="162">
        <v>1300</v>
      </c>
      <c r="G145" s="163">
        <v>1.1664074650077794E-2</v>
      </c>
      <c r="H145" s="163">
        <v>-3.0745580322828481E-3</v>
      </c>
    </row>
    <row r="146" spans="1:17" x14ac:dyDescent="0.3">
      <c r="B146" s="159" t="s">
        <v>709</v>
      </c>
      <c r="C146" s="36"/>
      <c r="D146" s="162">
        <v>1220</v>
      </c>
      <c r="E146" s="162">
        <v>1220</v>
      </c>
      <c r="F146" s="162" t="s">
        <v>116</v>
      </c>
      <c r="G146" s="163">
        <v>-2.4630541871921707E-3</v>
      </c>
      <c r="H146" s="163" t="s">
        <v>116</v>
      </c>
    </row>
    <row r="147" spans="1:17" x14ac:dyDescent="0.3">
      <c r="B147" s="159" t="s">
        <v>710</v>
      </c>
      <c r="C147" s="36"/>
      <c r="D147" s="162">
        <v>1250</v>
      </c>
      <c r="E147" s="162" t="s">
        <v>116</v>
      </c>
      <c r="F147" s="162" t="s">
        <v>116</v>
      </c>
      <c r="G147" s="163" t="s">
        <v>116</v>
      </c>
      <c r="H147" s="163" t="s">
        <v>116</v>
      </c>
    </row>
    <row r="148" spans="1:17" x14ac:dyDescent="0.3">
      <c r="A148" s="165"/>
      <c r="B148" s="166"/>
      <c r="C148" s="167"/>
      <c r="D148" s="168"/>
      <c r="E148" s="168"/>
      <c r="F148" s="166"/>
      <c r="G148" s="168"/>
      <c r="H148" s="168"/>
    </row>
    <row r="149" spans="1:17" x14ac:dyDescent="0.3">
      <c r="A149" s="169">
        <v>1</v>
      </c>
      <c r="B149" s="1" t="s">
        <v>711</v>
      </c>
      <c r="C149" s="170"/>
      <c r="E149" s="170"/>
      <c r="F149" s="170"/>
      <c r="G149" s="170"/>
      <c r="K149" s="101">
        <v>349</v>
      </c>
    </row>
    <row r="152" spans="1:17" s="1" customFormat="1" ht="14.85" customHeight="1" x14ac:dyDescent="0.25">
      <c r="A152" s="230" t="s">
        <v>223</v>
      </c>
      <c r="B152" s="230"/>
      <c r="C152" s="230"/>
      <c r="D152" s="230"/>
      <c r="E152" s="230"/>
      <c r="F152" s="230"/>
      <c r="G152" s="230"/>
      <c r="H152" s="230"/>
      <c r="K152" s="1">
        <v>346</v>
      </c>
      <c r="L152" s="1">
        <v>323</v>
      </c>
      <c r="M152" s="1">
        <v>328</v>
      </c>
    </row>
    <row r="153" spans="1:17" s="1" customFormat="1" ht="13.2" x14ac:dyDescent="0.25">
      <c r="B153" s="9"/>
      <c r="C153" s="9"/>
      <c r="D153" s="9"/>
      <c r="E153" s="9"/>
      <c r="F153" s="9"/>
      <c r="G153" s="9"/>
      <c r="H153" s="9"/>
    </row>
    <row r="154" spans="1:17" ht="17.850000000000001" customHeight="1" x14ac:dyDescent="0.55000000000000004">
      <c r="A154" s="232" t="s">
        <v>667</v>
      </c>
      <c r="B154" s="232"/>
      <c r="C154" s="232"/>
      <c r="D154" s="232" t="s">
        <v>668</v>
      </c>
      <c r="E154" s="232"/>
      <c r="F154" s="232"/>
      <c r="G154" s="232" t="s">
        <v>669</v>
      </c>
      <c r="H154" s="232"/>
      <c r="K154" s="101">
        <v>347</v>
      </c>
      <c r="L154" s="101">
        <v>338</v>
      </c>
      <c r="M154" s="101">
        <v>339</v>
      </c>
    </row>
    <row r="155" spans="1:17" ht="17.25" customHeight="1" x14ac:dyDescent="0.3">
      <c r="A155" s="226"/>
      <c r="B155" s="226"/>
      <c r="C155" s="226"/>
      <c r="D155" s="158" t="s">
        <v>671</v>
      </c>
      <c r="E155" s="158" t="s">
        <v>672</v>
      </c>
      <c r="F155" s="158" t="s">
        <v>673</v>
      </c>
      <c r="G155" s="158" t="s">
        <v>674</v>
      </c>
      <c r="H155" s="158" t="s">
        <v>675</v>
      </c>
      <c r="K155" s="101">
        <v>340</v>
      </c>
      <c r="L155" s="101">
        <v>341</v>
      </c>
      <c r="M155" s="101">
        <v>342</v>
      </c>
      <c r="N155" s="101">
        <v>343</v>
      </c>
      <c r="O155" s="101">
        <v>344</v>
      </c>
      <c r="P155" s="101">
        <v>345</v>
      </c>
      <c r="Q155" s="101">
        <v>348</v>
      </c>
    </row>
    <row r="156" spans="1:17" x14ac:dyDescent="0.3">
      <c r="B156" s="159" t="s">
        <v>385</v>
      </c>
      <c r="C156" s="160"/>
      <c r="D156" s="162">
        <v>380</v>
      </c>
      <c r="E156" s="162">
        <v>480</v>
      </c>
      <c r="F156" s="162">
        <v>480</v>
      </c>
      <c r="G156" s="163">
        <v>0.25984251968503935</v>
      </c>
      <c r="H156" s="163">
        <v>8.3333333333333037E-3</v>
      </c>
    </row>
    <row r="157" spans="1:17" x14ac:dyDescent="0.3">
      <c r="B157" s="159" t="s">
        <v>386</v>
      </c>
      <c r="C157" s="160"/>
      <c r="D157" s="162">
        <v>360</v>
      </c>
      <c r="E157" s="162">
        <v>440</v>
      </c>
      <c r="F157" s="162">
        <v>450</v>
      </c>
      <c r="G157" s="163">
        <v>0.22500000000000009</v>
      </c>
      <c r="H157" s="163">
        <v>1.3605442176870763E-2</v>
      </c>
    </row>
    <row r="158" spans="1:17" x14ac:dyDescent="0.3">
      <c r="B158" s="159" t="s">
        <v>387</v>
      </c>
      <c r="C158" s="160"/>
      <c r="D158" s="162">
        <v>390</v>
      </c>
      <c r="E158" s="162">
        <v>450</v>
      </c>
      <c r="F158" s="162">
        <v>470</v>
      </c>
      <c r="G158" s="163">
        <v>0.15306122448979598</v>
      </c>
      <c r="H158" s="163">
        <v>2.8761061946902755E-2</v>
      </c>
    </row>
    <row r="159" spans="1:17" x14ac:dyDescent="0.3">
      <c r="B159" s="159" t="s">
        <v>388</v>
      </c>
      <c r="C159" s="160"/>
      <c r="D159" s="162">
        <v>390</v>
      </c>
      <c r="E159" s="162">
        <v>470</v>
      </c>
      <c r="F159" s="162">
        <v>480</v>
      </c>
      <c r="G159" s="163">
        <v>0.21761658031088094</v>
      </c>
      <c r="H159" s="163">
        <v>1.0638297872340496E-2</v>
      </c>
    </row>
    <row r="160" spans="1:17" x14ac:dyDescent="0.3">
      <c r="B160" s="159" t="s">
        <v>389</v>
      </c>
      <c r="C160" s="160"/>
      <c r="D160" s="162">
        <v>440</v>
      </c>
      <c r="E160" s="162">
        <v>500</v>
      </c>
      <c r="F160" s="162">
        <v>510</v>
      </c>
      <c r="G160" s="163">
        <v>0.15632183908045971</v>
      </c>
      <c r="H160" s="163">
        <v>1.9880715705765439E-2</v>
      </c>
    </row>
    <row r="161" spans="2:8" x14ac:dyDescent="0.3">
      <c r="B161" s="159" t="s">
        <v>390</v>
      </c>
      <c r="C161" s="160"/>
      <c r="D161" s="162">
        <v>390</v>
      </c>
      <c r="E161" s="162">
        <v>450</v>
      </c>
      <c r="F161" s="162">
        <v>460</v>
      </c>
      <c r="G161" s="163">
        <v>0.15897435897435908</v>
      </c>
      <c r="H161" s="163">
        <v>1.327433628318575E-2</v>
      </c>
    </row>
    <row r="162" spans="2:8" x14ac:dyDescent="0.3">
      <c r="B162" s="159" t="s">
        <v>391</v>
      </c>
      <c r="C162" s="160"/>
      <c r="D162" s="162">
        <v>540</v>
      </c>
      <c r="E162" s="162">
        <v>580</v>
      </c>
      <c r="F162" s="162">
        <v>580</v>
      </c>
      <c r="G162" s="163">
        <v>7.4766355140186924E-2</v>
      </c>
      <c r="H162" s="163">
        <v>1.3913043478260834E-2</v>
      </c>
    </row>
    <row r="163" spans="2:8" x14ac:dyDescent="0.3">
      <c r="B163" s="159" t="s">
        <v>392</v>
      </c>
      <c r="C163" s="160"/>
      <c r="D163" s="162">
        <v>490</v>
      </c>
      <c r="E163" s="162">
        <v>530</v>
      </c>
      <c r="F163" s="162">
        <v>540</v>
      </c>
      <c r="G163" s="163">
        <v>7.5356415478615046E-2</v>
      </c>
      <c r="H163" s="163">
        <v>2.0833333333333259E-2</v>
      </c>
    </row>
    <row r="164" spans="2:8" x14ac:dyDescent="0.3">
      <c r="B164" s="159" t="s">
        <v>393</v>
      </c>
      <c r="C164" s="160"/>
      <c r="D164" s="162">
        <v>510</v>
      </c>
      <c r="E164" s="162">
        <v>530</v>
      </c>
      <c r="F164" s="162">
        <v>520</v>
      </c>
      <c r="G164" s="163">
        <v>3.9603960396039639E-2</v>
      </c>
      <c r="H164" s="163">
        <v>-3.8095238095238182E-3</v>
      </c>
    </row>
    <row r="165" spans="2:8" x14ac:dyDescent="0.3">
      <c r="B165" s="159" t="s">
        <v>678</v>
      </c>
      <c r="C165" s="160"/>
      <c r="D165" s="162">
        <v>390</v>
      </c>
      <c r="E165" s="162">
        <v>420</v>
      </c>
      <c r="F165" s="162">
        <v>430</v>
      </c>
      <c r="G165" s="163">
        <v>8.1841432225064015E-2</v>
      </c>
      <c r="H165" s="163">
        <v>1.1820330969267046E-2</v>
      </c>
    </row>
    <row r="166" spans="2:8" x14ac:dyDescent="0.3">
      <c r="B166" s="159" t="s">
        <v>679</v>
      </c>
      <c r="C166" s="36"/>
      <c r="D166" s="162">
        <v>430</v>
      </c>
      <c r="E166" s="162">
        <v>440</v>
      </c>
      <c r="F166" s="162">
        <v>440</v>
      </c>
      <c r="G166" s="163">
        <v>3.7558685446009488E-2</v>
      </c>
      <c r="H166" s="163">
        <v>2.2624434389140191E-3</v>
      </c>
    </row>
    <row r="167" spans="2:8" x14ac:dyDescent="0.3">
      <c r="B167" s="159" t="s">
        <v>680</v>
      </c>
      <c r="C167" s="36"/>
      <c r="D167" s="162">
        <v>580</v>
      </c>
      <c r="E167" s="162">
        <v>640</v>
      </c>
      <c r="F167" s="162">
        <v>650</v>
      </c>
      <c r="G167" s="163">
        <v>9.5890410958904049E-2</v>
      </c>
      <c r="H167" s="163">
        <v>9.3749999999999112E-3</v>
      </c>
    </row>
    <row r="168" spans="2:8" x14ac:dyDescent="0.3">
      <c r="B168" s="159" t="s">
        <v>681</v>
      </c>
      <c r="C168" s="36"/>
      <c r="D168" s="162">
        <v>490</v>
      </c>
      <c r="E168" s="162">
        <v>510</v>
      </c>
      <c r="F168" s="162">
        <v>520</v>
      </c>
      <c r="G168" s="163">
        <v>4.9382716049382713E-2</v>
      </c>
      <c r="H168" s="163">
        <v>1.3725490196078383E-2</v>
      </c>
    </row>
    <row r="169" spans="2:8" x14ac:dyDescent="0.3">
      <c r="B169" s="159" t="s">
        <v>682</v>
      </c>
      <c r="C169" s="36"/>
      <c r="D169" s="162">
        <v>450</v>
      </c>
      <c r="E169" s="162">
        <v>490</v>
      </c>
      <c r="F169" s="162">
        <v>490</v>
      </c>
      <c r="G169" s="163">
        <v>7.7092511013215903E-2</v>
      </c>
      <c r="H169" s="163">
        <v>6.1349693251533388E-3</v>
      </c>
    </row>
    <row r="170" spans="2:8" x14ac:dyDescent="0.3">
      <c r="B170" s="159" t="s">
        <v>683</v>
      </c>
      <c r="C170" s="36"/>
      <c r="D170" s="162">
        <v>390</v>
      </c>
      <c r="E170" s="162">
        <v>440</v>
      </c>
      <c r="F170" s="162">
        <v>440</v>
      </c>
      <c r="G170" s="163">
        <v>0.11675126903553301</v>
      </c>
      <c r="H170" s="163">
        <v>6.8181818181818343E-3</v>
      </c>
    </row>
    <row r="171" spans="2:8" x14ac:dyDescent="0.3">
      <c r="B171" s="159" t="s">
        <v>684</v>
      </c>
      <c r="C171" s="36"/>
      <c r="D171" s="162">
        <v>560</v>
      </c>
      <c r="E171" s="162">
        <v>580</v>
      </c>
      <c r="F171" s="162">
        <v>580</v>
      </c>
      <c r="G171" s="163">
        <v>3.9568345323740983E-2</v>
      </c>
      <c r="H171" s="163">
        <v>1.0380622837370179E-2</v>
      </c>
    </row>
    <row r="172" spans="2:8" x14ac:dyDescent="0.3">
      <c r="B172" s="159" t="s">
        <v>685</v>
      </c>
      <c r="C172" s="36"/>
      <c r="D172" s="162">
        <v>420</v>
      </c>
      <c r="E172" s="162">
        <v>460</v>
      </c>
      <c r="F172" s="162">
        <v>470</v>
      </c>
      <c r="G172" s="163">
        <v>9.4786729857819996E-2</v>
      </c>
      <c r="H172" s="163">
        <v>6.4935064935065512E-3</v>
      </c>
    </row>
    <row r="173" spans="2:8" x14ac:dyDescent="0.3">
      <c r="B173" s="159" t="s">
        <v>686</v>
      </c>
      <c r="C173" s="36"/>
      <c r="D173" s="162">
        <v>460</v>
      </c>
      <c r="E173" s="162">
        <v>490</v>
      </c>
      <c r="F173" s="162">
        <v>500</v>
      </c>
      <c r="G173" s="163">
        <v>5.6277056277056259E-2</v>
      </c>
      <c r="H173" s="163">
        <v>1.6393442622950838E-2</v>
      </c>
    </row>
    <row r="174" spans="2:8" x14ac:dyDescent="0.3">
      <c r="B174" s="159" t="s">
        <v>687</v>
      </c>
      <c r="C174" s="36"/>
      <c r="D174" s="162">
        <v>500</v>
      </c>
      <c r="E174" s="162">
        <v>520</v>
      </c>
      <c r="F174" s="162">
        <v>520</v>
      </c>
      <c r="G174" s="163">
        <v>4.8387096774193505E-2</v>
      </c>
      <c r="H174" s="163">
        <v>3.8461538461538325E-3</v>
      </c>
    </row>
    <row r="175" spans="2:8" x14ac:dyDescent="0.3">
      <c r="B175" s="159" t="s">
        <v>688</v>
      </c>
      <c r="C175" s="36"/>
      <c r="D175" s="162">
        <v>420</v>
      </c>
      <c r="E175" s="162">
        <v>460</v>
      </c>
      <c r="F175" s="162">
        <v>460</v>
      </c>
      <c r="G175" s="163">
        <v>8.5510688836104576E-2</v>
      </c>
      <c r="H175" s="163">
        <v>8.7527352297593897E-3</v>
      </c>
    </row>
    <row r="176" spans="2:8" x14ac:dyDescent="0.3">
      <c r="B176" s="159" t="s">
        <v>689</v>
      </c>
      <c r="C176" s="36"/>
      <c r="D176" s="162">
        <v>500</v>
      </c>
      <c r="E176" s="162">
        <v>510</v>
      </c>
      <c r="F176" s="162">
        <v>520</v>
      </c>
      <c r="G176" s="163">
        <v>1.6032064128256529E-2</v>
      </c>
      <c r="H176" s="163">
        <v>1.7751479289940919E-2</v>
      </c>
    </row>
    <row r="177" spans="2:8" x14ac:dyDescent="0.3">
      <c r="B177" s="159" t="s">
        <v>690</v>
      </c>
      <c r="C177" s="36"/>
      <c r="D177" s="162">
        <v>470</v>
      </c>
      <c r="E177" s="162">
        <v>520</v>
      </c>
      <c r="F177" s="162">
        <v>520</v>
      </c>
      <c r="G177" s="163">
        <v>0.1118279569892473</v>
      </c>
      <c r="H177" s="163">
        <v>7.7369439071566237E-3</v>
      </c>
    </row>
    <row r="178" spans="2:8" x14ac:dyDescent="0.3">
      <c r="B178" s="159" t="s">
        <v>691</v>
      </c>
      <c r="C178" s="36"/>
      <c r="D178" s="162">
        <v>400</v>
      </c>
      <c r="E178" s="162">
        <v>420</v>
      </c>
      <c r="F178" s="162">
        <v>430</v>
      </c>
      <c r="G178" s="163">
        <v>6.2656641604009966E-2</v>
      </c>
      <c r="H178" s="163">
        <v>2.3584905660376521E-3</v>
      </c>
    </row>
    <row r="179" spans="2:8" x14ac:dyDescent="0.3">
      <c r="B179" s="159" t="s">
        <v>692</v>
      </c>
      <c r="C179" s="36"/>
      <c r="D179" s="162">
        <v>530</v>
      </c>
      <c r="E179" s="162">
        <v>550</v>
      </c>
      <c r="F179" s="162">
        <v>550</v>
      </c>
      <c r="G179" s="163">
        <v>3.9848197343453462E-2</v>
      </c>
      <c r="H179" s="163">
        <v>1.8248175182482562E-3</v>
      </c>
    </row>
    <row r="180" spans="2:8" x14ac:dyDescent="0.3">
      <c r="B180" s="159" t="s">
        <v>693</v>
      </c>
      <c r="C180" s="36"/>
      <c r="D180" s="162">
        <v>340</v>
      </c>
      <c r="E180" s="162">
        <v>360</v>
      </c>
      <c r="F180" s="162">
        <v>360</v>
      </c>
      <c r="G180" s="163">
        <v>5.2785923753665642E-2</v>
      </c>
      <c r="H180" s="163">
        <v>1.1142061281337101E-2</v>
      </c>
    </row>
    <row r="181" spans="2:8" x14ac:dyDescent="0.3">
      <c r="B181" s="159" t="s">
        <v>694</v>
      </c>
      <c r="C181" s="36"/>
      <c r="D181" s="162">
        <v>250</v>
      </c>
      <c r="E181" s="162">
        <v>260</v>
      </c>
      <c r="F181" s="162">
        <v>260</v>
      </c>
      <c r="G181" s="163">
        <v>4.0322580645161255E-2</v>
      </c>
      <c r="H181" s="163">
        <v>3.8759689922480689E-3</v>
      </c>
    </row>
    <row r="182" spans="2:8" x14ac:dyDescent="0.3">
      <c r="B182" s="159" t="s">
        <v>695</v>
      </c>
      <c r="C182" s="36"/>
      <c r="D182" s="162">
        <v>330</v>
      </c>
      <c r="E182" s="162">
        <v>340</v>
      </c>
      <c r="F182" s="162">
        <v>340</v>
      </c>
      <c r="G182" s="163">
        <v>3.0211480362537735E-2</v>
      </c>
      <c r="H182" s="163">
        <v>8.7976539589442737E-3</v>
      </c>
    </row>
    <row r="183" spans="2:8" x14ac:dyDescent="0.3">
      <c r="B183" s="159" t="s">
        <v>696</v>
      </c>
      <c r="C183" s="36"/>
      <c r="D183" s="162">
        <v>400</v>
      </c>
      <c r="E183" s="162">
        <v>430</v>
      </c>
      <c r="F183" s="162">
        <v>440</v>
      </c>
      <c r="G183" s="163">
        <v>7.4999999999999956E-2</v>
      </c>
      <c r="H183" s="163">
        <v>1.3953488372093092E-2</v>
      </c>
    </row>
    <row r="184" spans="2:8" x14ac:dyDescent="0.3">
      <c r="B184" s="159" t="s">
        <v>697</v>
      </c>
      <c r="C184" s="36"/>
      <c r="D184" s="162">
        <v>310</v>
      </c>
      <c r="E184" s="162">
        <v>330</v>
      </c>
      <c r="F184" s="162">
        <v>330</v>
      </c>
      <c r="G184" s="163">
        <v>4.4871794871794934E-2</v>
      </c>
      <c r="H184" s="163">
        <v>9.2024539877300082E-3</v>
      </c>
    </row>
    <row r="185" spans="2:8" x14ac:dyDescent="0.3">
      <c r="B185" s="159" t="s">
        <v>698</v>
      </c>
      <c r="C185" s="36"/>
      <c r="D185" s="162">
        <v>390</v>
      </c>
      <c r="E185" s="162">
        <v>420</v>
      </c>
      <c r="F185" s="162">
        <v>420</v>
      </c>
      <c r="G185" s="163">
        <v>6.9230769230769207E-2</v>
      </c>
      <c r="H185" s="163">
        <v>7.194244604316502E-3</v>
      </c>
    </row>
    <row r="186" spans="2:8" x14ac:dyDescent="0.3">
      <c r="B186" s="159" t="s">
        <v>699</v>
      </c>
      <c r="C186" s="36"/>
      <c r="D186" s="162">
        <v>480</v>
      </c>
      <c r="E186" s="162">
        <v>520</v>
      </c>
      <c r="F186" s="162">
        <v>530</v>
      </c>
      <c r="G186" s="163">
        <v>7.6446280991735449E-2</v>
      </c>
      <c r="H186" s="163">
        <v>1.5355086372360827E-2</v>
      </c>
    </row>
    <row r="187" spans="2:8" x14ac:dyDescent="0.3">
      <c r="B187" s="159" t="s">
        <v>700</v>
      </c>
      <c r="C187" s="36"/>
      <c r="D187" s="162">
        <v>410</v>
      </c>
      <c r="E187" s="162">
        <v>420</v>
      </c>
      <c r="F187" s="162">
        <v>420</v>
      </c>
      <c r="G187" s="163">
        <v>2.9484029484029506E-2</v>
      </c>
      <c r="H187" s="163">
        <v>2.3866348448686736E-3</v>
      </c>
    </row>
    <row r="188" spans="2:8" x14ac:dyDescent="0.3">
      <c r="B188" s="159" t="s">
        <v>701</v>
      </c>
      <c r="C188" s="36"/>
      <c r="D188" s="162">
        <v>540</v>
      </c>
      <c r="E188" s="162">
        <v>570</v>
      </c>
      <c r="F188" s="162">
        <v>570</v>
      </c>
      <c r="G188" s="163">
        <v>5.5970149253731449E-2</v>
      </c>
      <c r="H188" s="163">
        <v>7.0671378091873294E-3</v>
      </c>
    </row>
    <row r="189" spans="2:8" x14ac:dyDescent="0.3">
      <c r="B189" s="159" t="s">
        <v>702</v>
      </c>
      <c r="C189" s="36"/>
      <c r="D189" s="162">
        <v>350</v>
      </c>
      <c r="E189" s="162">
        <v>370</v>
      </c>
      <c r="F189" s="162">
        <v>380</v>
      </c>
      <c r="G189" s="163">
        <v>7.225433526011571E-2</v>
      </c>
      <c r="H189" s="163">
        <v>1.8867924528301883E-2</v>
      </c>
    </row>
    <row r="190" spans="2:8" x14ac:dyDescent="0.3">
      <c r="B190" s="159" t="s">
        <v>703</v>
      </c>
      <c r="C190" s="36"/>
      <c r="D190" s="162">
        <v>430</v>
      </c>
      <c r="E190" s="162">
        <v>460</v>
      </c>
      <c r="F190" s="162">
        <v>470</v>
      </c>
      <c r="G190" s="163">
        <v>6.4665127020785196E-2</v>
      </c>
      <c r="H190" s="163">
        <v>1.5184381778741818E-2</v>
      </c>
    </row>
    <row r="191" spans="2:8" x14ac:dyDescent="0.3">
      <c r="B191" s="159" t="s">
        <v>704</v>
      </c>
      <c r="C191" s="36"/>
      <c r="D191" s="162">
        <v>610</v>
      </c>
      <c r="E191" s="162">
        <v>660</v>
      </c>
      <c r="F191" s="162">
        <v>670</v>
      </c>
      <c r="G191" s="163">
        <v>7.8817733990147687E-2</v>
      </c>
      <c r="H191" s="163">
        <v>2.1308980213089912E-2</v>
      </c>
    </row>
    <row r="192" spans="2:8" x14ac:dyDescent="0.3">
      <c r="B192" s="159" t="s">
        <v>705</v>
      </c>
      <c r="C192" s="36"/>
      <c r="D192" s="162">
        <v>510</v>
      </c>
      <c r="E192" s="162">
        <v>560</v>
      </c>
      <c r="F192" s="162">
        <v>570</v>
      </c>
      <c r="G192" s="163">
        <v>0.10609037328094306</v>
      </c>
      <c r="H192" s="163">
        <v>7.1047957371226378E-3</v>
      </c>
    </row>
    <row r="193" spans="1:11" x14ac:dyDescent="0.3">
      <c r="B193" s="159" t="s">
        <v>706</v>
      </c>
      <c r="C193" s="36"/>
      <c r="D193" s="162">
        <v>450</v>
      </c>
      <c r="E193" s="162">
        <v>490</v>
      </c>
      <c r="F193" s="162">
        <v>490</v>
      </c>
      <c r="G193" s="163">
        <v>7.0640176600441418E-2</v>
      </c>
      <c r="H193" s="163">
        <v>8.2474226804123418E-3</v>
      </c>
    </row>
    <row r="194" spans="1:11" x14ac:dyDescent="0.3">
      <c r="B194" s="159" t="s">
        <v>707</v>
      </c>
      <c r="C194" s="36"/>
      <c r="D194" s="162">
        <v>520</v>
      </c>
      <c r="E194" s="162">
        <v>550</v>
      </c>
      <c r="F194" s="162">
        <v>560</v>
      </c>
      <c r="G194" s="163">
        <v>6.5510597302504747E-2</v>
      </c>
      <c r="H194" s="163">
        <v>7.2332730560578096E-3</v>
      </c>
    </row>
    <row r="195" spans="1:11" x14ac:dyDescent="0.3">
      <c r="B195" s="159" t="s">
        <v>708</v>
      </c>
      <c r="C195" s="36"/>
      <c r="D195" s="162">
        <v>500</v>
      </c>
      <c r="E195" s="162">
        <v>530</v>
      </c>
      <c r="F195" s="162">
        <v>530</v>
      </c>
      <c r="G195" s="163">
        <v>6.8410462776659964E-2</v>
      </c>
      <c r="H195" s="163">
        <v>3.7664783427495685E-3</v>
      </c>
    </row>
    <row r="196" spans="1:11" x14ac:dyDescent="0.3">
      <c r="B196" s="159" t="s">
        <v>709</v>
      </c>
      <c r="C196" s="36"/>
      <c r="D196" s="162">
        <v>510</v>
      </c>
      <c r="E196" s="162">
        <v>520</v>
      </c>
      <c r="F196" s="162" t="s">
        <v>116</v>
      </c>
      <c r="G196" s="163">
        <v>3.3663366336633693E-2</v>
      </c>
      <c r="H196" s="163" t="s">
        <v>116</v>
      </c>
    </row>
    <row r="197" spans="1:11" x14ac:dyDescent="0.3">
      <c r="B197" s="159" t="s">
        <v>710</v>
      </c>
      <c r="C197" s="36"/>
      <c r="D197" s="162">
        <v>500</v>
      </c>
      <c r="E197" s="162" t="s">
        <v>116</v>
      </c>
      <c r="F197" s="162" t="s">
        <v>116</v>
      </c>
      <c r="G197" s="163" t="s">
        <v>116</v>
      </c>
      <c r="H197" s="163" t="s">
        <v>116</v>
      </c>
    </row>
    <row r="198" spans="1:11" x14ac:dyDescent="0.3">
      <c r="A198" s="165"/>
      <c r="B198" s="166"/>
      <c r="C198" s="167"/>
      <c r="D198" s="168"/>
      <c r="E198" s="168"/>
      <c r="F198" s="166"/>
      <c r="G198" s="168"/>
      <c r="H198" s="168"/>
    </row>
    <row r="199" spans="1:11" x14ac:dyDescent="0.3">
      <c r="A199" s="169">
        <v>1</v>
      </c>
      <c r="B199" s="1" t="s">
        <v>711</v>
      </c>
      <c r="C199" s="170"/>
      <c r="E199" s="170"/>
      <c r="F199" s="170"/>
      <c r="G199" s="170"/>
      <c r="K199" s="101">
        <v>349</v>
      </c>
    </row>
  </sheetData>
  <mergeCells count="17">
    <mergeCell ref="A52:H52"/>
    <mergeCell ref="A1:D1"/>
    <mergeCell ref="A2:H2"/>
    <mergeCell ref="A4:C5"/>
    <mergeCell ref="D4:F4"/>
    <mergeCell ref="G4:H4"/>
    <mergeCell ref="A152:H152"/>
    <mergeCell ref="A154:C155"/>
    <mergeCell ref="D154:F154"/>
    <mergeCell ref="G154:H154"/>
    <mergeCell ref="A54:C55"/>
    <mergeCell ref="D54:F54"/>
    <mergeCell ref="G54:H54"/>
    <mergeCell ref="A102:H102"/>
    <mergeCell ref="A104:C105"/>
    <mergeCell ref="D104:F104"/>
    <mergeCell ref="G104:H104"/>
  </mergeCells>
  <hyperlinks>
    <hyperlink ref="A1:D1" location="Contents!A1" display="Contents!A1" xr:uid="{751A1F09-22BE-4EDB-8B49-130E541694DE}"/>
  </hyperlink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B4486-E671-4D5F-B0D6-7A6676D34AF2}">
  <sheetPr codeName="Sheet36"/>
  <dimension ref="A1:W204"/>
  <sheetViews>
    <sheetView zoomScaleNormal="100" workbookViewId="0">
      <selection sqref="A1:D1"/>
    </sheetView>
  </sheetViews>
  <sheetFormatPr defaultColWidth="9" defaultRowHeight="14.4" x14ac:dyDescent="0.3"/>
  <cols>
    <col min="1" max="1" width="3.109375" style="101" customWidth="1"/>
    <col min="2" max="2" width="13" style="101" customWidth="1"/>
    <col min="3" max="3" width="2.5546875" style="101" customWidth="1"/>
    <col min="4" max="5" width="10.5546875" style="101" bestFit="1" customWidth="1"/>
    <col min="6" max="6" width="11.109375" style="101" bestFit="1" customWidth="1"/>
    <col min="7" max="7" width="13.5546875" style="101" bestFit="1" customWidth="1"/>
    <col min="8" max="8" width="16.44140625" style="101" customWidth="1"/>
    <col min="9" max="16384" width="9" style="101"/>
  </cols>
  <sheetData>
    <row r="1" spans="1:23" x14ac:dyDescent="0.3">
      <c r="A1" s="243" t="s">
        <v>145</v>
      </c>
      <c r="B1" s="243"/>
      <c r="C1" s="243"/>
      <c r="D1" s="243"/>
      <c r="E1" s="9"/>
      <c r="F1" s="9"/>
      <c r="G1" s="9"/>
      <c r="H1" s="9"/>
      <c r="K1" s="101">
        <v>356</v>
      </c>
    </row>
    <row r="2" spans="1:23" s="1" customFormat="1" ht="13.5" customHeight="1" x14ac:dyDescent="0.25">
      <c r="A2" s="236" t="s">
        <v>712</v>
      </c>
      <c r="B2" s="236"/>
      <c r="C2" s="236"/>
      <c r="D2" s="236"/>
      <c r="E2" s="236"/>
      <c r="F2" s="236"/>
      <c r="G2" s="236"/>
      <c r="H2" s="236"/>
      <c r="K2" s="1">
        <v>346</v>
      </c>
      <c r="L2" s="1">
        <v>324</v>
      </c>
      <c r="M2" s="1">
        <v>325</v>
      </c>
    </row>
    <row r="3" spans="1:23" s="1" customFormat="1" ht="13.2" x14ac:dyDescent="0.25">
      <c r="B3" s="172"/>
      <c r="C3" s="172"/>
      <c r="D3" s="172"/>
      <c r="E3" s="172"/>
      <c r="F3" s="172"/>
      <c r="G3" s="172"/>
      <c r="H3" s="172"/>
    </row>
    <row r="4" spans="1:23" ht="17.850000000000001" customHeight="1" x14ac:dyDescent="0.55000000000000004">
      <c r="A4" s="232" t="s">
        <v>667</v>
      </c>
      <c r="B4" s="232"/>
      <c r="C4" s="232"/>
      <c r="D4" s="232" t="s">
        <v>668</v>
      </c>
      <c r="E4" s="232"/>
      <c r="F4" s="232"/>
      <c r="G4" s="232" t="s">
        <v>669</v>
      </c>
      <c r="H4" s="232"/>
      <c r="K4" s="101">
        <v>347</v>
      </c>
      <c r="L4" s="101">
        <v>338</v>
      </c>
      <c r="M4" s="101">
        <v>339</v>
      </c>
    </row>
    <row r="5" spans="1:23" ht="17.25" customHeight="1" x14ac:dyDescent="0.3">
      <c r="A5" s="226"/>
      <c r="B5" s="226"/>
      <c r="C5" s="226"/>
      <c r="D5" s="158" t="s">
        <v>671</v>
      </c>
      <c r="E5" s="158" t="s">
        <v>672</v>
      </c>
      <c r="F5" s="158" t="s">
        <v>673</v>
      </c>
      <c r="G5" s="158" t="s">
        <v>674</v>
      </c>
      <c r="H5" s="158" t="s">
        <v>675</v>
      </c>
      <c r="K5" s="101">
        <v>340</v>
      </c>
      <c r="L5" s="101">
        <v>341</v>
      </c>
      <c r="M5" s="101">
        <v>342</v>
      </c>
      <c r="N5" s="101">
        <v>343</v>
      </c>
      <c r="O5" s="101">
        <v>344</v>
      </c>
      <c r="P5" s="101">
        <v>345</v>
      </c>
      <c r="Q5" s="101">
        <v>348</v>
      </c>
    </row>
    <row r="6" spans="1:23" x14ac:dyDescent="0.3">
      <c r="B6" s="159" t="s">
        <v>385</v>
      </c>
      <c r="C6" s="160"/>
      <c r="D6" s="173">
        <v>12</v>
      </c>
      <c r="E6" s="173">
        <v>15.6</v>
      </c>
      <c r="F6" s="173">
        <v>15.6</v>
      </c>
      <c r="G6" s="163">
        <v>0.29776821780344309</v>
      </c>
      <c r="H6" s="163">
        <v>-1.7154544930783056E-3</v>
      </c>
    </row>
    <row r="7" spans="1:23" x14ac:dyDescent="0.3">
      <c r="B7" s="159" t="s">
        <v>386</v>
      </c>
      <c r="C7" s="160"/>
      <c r="D7" s="173">
        <v>13.6</v>
      </c>
      <c r="E7" s="173">
        <v>14.4</v>
      </c>
      <c r="F7" s="173">
        <v>14.4</v>
      </c>
      <c r="G7" s="163">
        <v>6.0749415182972388E-2</v>
      </c>
      <c r="H7" s="163">
        <v>-1.9151710274740719E-3</v>
      </c>
    </row>
    <row r="8" spans="1:23" x14ac:dyDescent="0.3">
      <c r="B8" s="159" t="s">
        <v>387</v>
      </c>
      <c r="C8" s="160"/>
      <c r="D8" s="173">
        <v>18</v>
      </c>
      <c r="E8" s="173">
        <v>19.600000000000001</v>
      </c>
      <c r="F8" s="173">
        <v>19.7</v>
      </c>
      <c r="G8" s="163">
        <v>9.1274149879071897E-2</v>
      </c>
      <c r="H8" s="163">
        <v>4.7361495243052332E-3</v>
      </c>
    </row>
    <row r="9" spans="1:23" x14ac:dyDescent="0.3">
      <c r="B9" s="159" t="s">
        <v>388</v>
      </c>
      <c r="C9" s="160"/>
      <c r="D9" s="173">
        <v>19.7</v>
      </c>
      <c r="E9" s="173">
        <v>22.1</v>
      </c>
      <c r="F9" s="173">
        <v>22</v>
      </c>
      <c r="G9" s="163">
        <v>0.12155342624901766</v>
      </c>
      <c r="H9" s="163">
        <v>-1.2911151067064308E-3</v>
      </c>
    </row>
    <row r="10" spans="1:23" x14ac:dyDescent="0.3">
      <c r="B10" s="159" t="s">
        <v>389</v>
      </c>
      <c r="C10" s="160"/>
      <c r="D10" s="173">
        <v>19.100000000000001</v>
      </c>
      <c r="E10" s="173">
        <v>20</v>
      </c>
      <c r="F10" s="173">
        <v>19.8</v>
      </c>
      <c r="G10" s="163">
        <v>5.1305064974089154E-2</v>
      </c>
      <c r="H10" s="163">
        <v>-1.0217138893968691E-2</v>
      </c>
      <c r="V10" s="101" t="s">
        <v>670</v>
      </c>
      <c r="W10" s="101">
        <v>325</v>
      </c>
    </row>
    <row r="11" spans="1:23" x14ac:dyDescent="0.3">
      <c r="B11" s="159" t="s">
        <v>390</v>
      </c>
      <c r="C11" s="160"/>
      <c r="D11" s="173">
        <v>19.399999999999999</v>
      </c>
      <c r="E11" s="173">
        <v>19.899999999999999</v>
      </c>
      <c r="F11" s="173">
        <v>20.2</v>
      </c>
      <c r="G11" s="163">
        <v>2.7122760507440002E-2</v>
      </c>
      <c r="H11" s="163">
        <v>1.186616534683238E-2</v>
      </c>
      <c r="V11" s="101" t="s">
        <v>676</v>
      </c>
      <c r="W11" s="101">
        <v>326</v>
      </c>
    </row>
    <row r="12" spans="1:23" x14ac:dyDescent="0.3">
      <c r="B12" s="159" t="s">
        <v>391</v>
      </c>
      <c r="C12" s="160"/>
      <c r="D12" s="173">
        <v>21.3</v>
      </c>
      <c r="E12" s="173">
        <v>21.8</v>
      </c>
      <c r="F12" s="173">
        <v>21.7</v>
      </c>
      <c r="G12" s="163">
        <v>2.3876296587079127E-2</v>
      </c>
      <c r="H12" s="163">
        <v>-5.7083132668881431E-3</v>
      </c>
      <c r="V12" s="101" t="s">
        <v>677</v>
      </c>
      <c r="W12" s="101">
        <v>327</v>
      </c>
    </row>
    <row r="13" spans="1:23" x14ac:dyDescent="0.3">
      <c r="B13" s="159" t="s">
        <v>392</v>
      </c>
      <c r="C13" s="160"/>
      <c r="D13" s="173">
        <v>22.7</v>
      </c>
      <c r="E13" s="173">
        <v>23.3</v>
      </c>
      <c r="F13" s="173">
        <v>23.3</v>
      </c>
      <c r="G13" s="163">
        <v>2.749829492502287E-2</v>
      </c>
      <c r="H13" s="163">
        <v>-3.3437218633470822E-3</v>
      </c>
      <c r="V13" s="101" t="s">
        <v>223</v>
      </c>
      <c r="W13" s="101">
        <v>328</v>
      </c>
    </row>
    <row r="14" spans="1:23" x14ac:dyDescent="0.3">
      <c r="B14" s="159" t="s">
        <v>393</v>
      </c>
      <c r="C14" s="160"/>
      <c r="D14" s="173">
        <v>21.4</v>
      </c>
      <c r="E14" s="173">
        <v>21.5</v>
      </c>
      <c r="F14" s="173">
        <v>21.5</v>
      </c>
      <c r="G14" s="163">
        <v>4.5113452542320243E-3</v>
      </c>
      <c r="H14" s="163">
        <v>-2.0115025394483732E-3</v>
      </c>
    </row>
    <row r="15" spans="1:23" x14ac:dyDescent="0.3">
      <c r="B15" s="159" t="s">
        <v>678</v>
      </c>
      <c r="C15" s="160"/>
      <c r="D15" s="173">
        <v>16.899999999999999</v>
      </c>
      <c r="E15" s="173">
        <v>17.3</v>
      </c>
      <c r="F15" s="173">
        <v>17.3</v>
      </c>
      <c r="G15" s="163">
        <v>2.4766746845294563E-2</v>
      </c>
      <c r="H15" s="163">
        <v>1.0937120589336047E-3</v>
      </c>
    </row>
    <row r="16" spans="1:23" x14ac:dyDescent="0.3">
      <c r="B16" s="159" t="s">
        <v>679</v>
      </c>
      <c r="C16" s="36"/>
      <c r="D16" s="173">
        <v>15.1</v>
      </c>
      <c r="E16" s="173">
        <v>15.6</v>
      </c>
      <c r="F16" s="173">
        <v>15.7</v>
      </c>
      <c r="G16" s="163">
        <v>3.5711167517317621E-2</v>
      </c>
      <c r="H16" s="163">
        <v>2.3087229441696167E-3</v>
      </c>
    </row>
    <row r="17" spans="2:8" x14ac:dyDescent="0.3">
      <c r="B17" s="159" t="s">
        <v>680</v>
      </c>
      <c r="C17" s="174"/>
      <c r="D17" s="173">
        <v>19.7</v>
      </c>
      <c r="E17" s="173">
        <v>20</v>
      </c>
      <c r="F17" s="173">
        <v>19.899999999999999</v>
      </c>
      <c r="G17" s="163">
        <v>1.8017156287696512E-2</v>
      </c>
      <c r="H17" s="163">
        <v>-3.9383471936768055E-3</v>
      </c>
    </row>
    <row r="18" spans="2:8" x14ac:dyDescent="0.3">
      <c r="B18" s="159" t="s">
        <v>681</v>
      </c>
      <c r="C18" s="174">
        <v>2</v>
      </c>
      <c r="D18" s="173">
        <v>14.5</v>
      </c>
      <c r="E18" s="173">
        <v>14.1</v>
      </c>
      <c r="F18" s="173">
        <v>14</v>
      </c>
      <c r="G18" s="163">
        <v>-3.0852339609937274E-2</v>
      </c>
      <c r="H18" s="163">
        <v>-5.3584423580269602E-3</v>
      </c>
    </row>
    <row r="19" spans="2:8" x14ac:dyDescent="0.3">
      <c r="B19" s="159" t="s">
        <v>682</v>
      </c>
      <c r="C19" s="174"/>
      <c r="D19" s="173">
        <v>17.7</v>
      </c>
      <c r="E19" s="173">
        <v>18</v>
      </c>
      <c r="F19" s="173">
        <v>20.100000000000001</v>
      </c>
      <c r="G19" s="163">
        <v>1.5440735983392351E-2</v>
      </c>
      <c r="H19" s="163">
        <v>0.11469074416264435</v>
      </c>
    </row>
    <row r="20" spans="2:8" x14ac:dyDescent="0.3">
      <c r="B20" s="159" t="s">
        <v>683</v>
      </c>
      <c r="C20" s="36"/>
      <c r="D20" s="173">
        <v>15.8</v>
      </c>
      <c r="E20" s="173">
        <v>17.2</v>
      </c>
      <c r="F20" s="173">
        <v>17.100000000000001</v>
      </c>
      <c r="G20" s="163">
        <v>8.9102346982946612E-2</v>
      </c>
      <c r="H20" s="163">
        <v>-8.099027881968035E-3</v>
      </c>
    </row>
    <row r="21" spans="2:8" x14ac:dyDescent="0.3">
      <c r="B21" s="159" t="s">
        <v>684</v>
      </c>
      <c r="C21" s="36"/>
      <c r="D21" s="173">
        <v>19.600000000000001</v>
      </c>
      <c r="E21" s="173">
        <v>19.8</v>
      </c>
      <c r="F21" s="173">
        <v>19.8</v>
      </c>
      <c r="G21" s="163">
        <v>1.1441159094722098E-2</v>
      </c>
      <c r="H21" s="163">
        <v>-1.187193125467223E-3</v>
      </c>
    </row>
    <row r="22" spans="2:8" x14ac:dyDescent="0.3">
      <c r="B22" s="159" t="s">
        <v>685</v>
      </c>
      <c r="C22" s="36"/>
      <c r="D22" s="173">
        <v>20.8</v>
      </c>
      <c r="E22" s="173">
        <v>21.4</v>
      </c>
      <c r="F22" s="173">
        <v>21.4</v>
      </c>
      <c r="G22" s="163">
        <v>3.1490990616660053E-2</v>
      </c>
      <c r="H22" s="163">
        <v>-4.2109264817047354E-4</v>
      </c>
    </row>
    <row r="23" spans="2:8" x14ac:dyDescent="0.3">
      <c r="B23" s="159" t="s">
        <v>686</v>
      </c>
      <c r="C23" s="36"/>
      <c r="D23" s="173">
        <v>19.2</v>
      </c>
      <c r="E23" s="173">
        <v>22.3</v>
      </c>
      <c r="F23" s="173">
        <v>22.2</v>
      </c>
      <c r="G23" s="163">
        <v>0.15841685805045413</v>
      </c>
      <c r="H23" s="163">
        <v>-2.4222841060769218E-3</v>
      </c>
    </row>
    <row r="24" spans="2:8" x14ac:dyDescent="0.3">
      <c r="B24" s="159" t="s">
        <v>687</v>
      </c>
      <c r="C24" s="36"/>
      <c r="D24" s="173">
        <v>20.3</v>
      </c>
      <c r="E24" s="173">
        <v>20.7</v>
      </c>
      <c r="F24" s="173">
        <v>20.5</v>
      </c>
      <c r="G24" s="163">
        <v>1.9157895659545288E-2</v>
      </c>
      <c r="H24" s="163">
        <v>-5.3428682388443338E-3</v>
      </c>
    </row>
    <row r="25" spans="2:8" x14ac:dyDescent="0.3">
      <c r="B25" s="159" t="s">
        <v>688</v>
      </c>
      <c r="C25" s="36"/>
      <c r="D25" s="173">
        <v>23.2</v>
      </c>
      <c r="E25" s="173">
        <v>23.5</v>
      </c>
      <c r="F25" s="173">
        <v>23.4</v>
      </c>
      <c r="G25" s="163">
        <v>1.3392401829710243E-2</v>
      </c>
      <c r="H25" s="163">
        <v>-4.2636850384248914E-3</v>
      </c>
    </row>
    <row r="26" spans="2:8" x14ac:dyDescent="0.3">
      <c r="B26" s="159" t="s">
        <v>689</v>
      </c>
      <c r="C26" s="36"/>
      <c r="D26" s="173">
        <v>24.4</v>
      </c>
      <c r="E26" s="173">
        <v>24.3</v>
      </c>
      <c r="F26" s="173">
        <v>24.3</v>
      </c>
      <c r="G26" s="163">
        <v>-1.8407601802791218E-3</v>
      </c>
      <c r="H26" s="163">
        <v>7.1884087109364003E-4</v>
      </c>
    </row>
    <row r="27" spans="2:8" x14ac:dyDescent="0.3">
      <c r="B27" s="159" t="s">
        <v>690</v>
      </c>
      <c r="C27" s="36"/>
      <c r="D27" s="173">
        <v>16.2</v>
      </c>
      <c r="E27" s="173">
        <v>20.6</v>
      </c>
      <c r="F27" s="173">
        <v>20.3</v>
      </c>
      <c r="G27" s="163">
        <v>0.26596390328824682</v>
      </c>
      <c r="H27" s="163">
        <v>-1.1386198994492891E-2</v>
      </c>
    </row>
    <row r="28" spans="2:8" x14ac:dyDescent="0.3">
      <c r="B28" s="159" t="s">
        <v>691</v>
      </c>
      <c r="C28" s="36"/>
      <c r="D28" s="173">
        <v>16.5</v>
      </c>
      <c r="E28" s="173">
        <v>16.600000000000001</v>
      </c>
      <c r="F28" s="173">
        <v>16.600000000000001</v>
      </c>
      <c r="G28" s="163">
        <v>8.8695419087907457E-3</v>
      </c>
      <c r="H28" s="163">
        <v>-3.3444691823329986E-3</v>
      </c>
    </row>
    <row r="29" spans="2:8" x14ac:dyDescent="0.3">
      <c r="B29" s="159" t="s">
        <v>692</v>
      </c>
      <c r="C29" s="36"/>
      <c r="D29" s="173">
        <v>17.399999999999999</v>
      </c>
      <c r="E29" s="173">
        <v>18.399999999999999</v>
      </c>
      <c r="F29" s="173">
        <v>18.3</v>
      </c>
      <c r="G29" s="163">
        <v>5.5038663771175056E-2</v>
      </c>
      <c r="H29" s="163">
        <v>-3.2255618468488567E-3</v>
      </c>
    </row>
    <row r="30" spans="2:8" x14ac:dyDescent="0.3">
      <c r="B30" s="159" t="s">
        <v>693</v>
      </c>
      <c r="C30" s="36"/>
      <c r="D30" s="173">
        <v>10</v>
      </c>
      <c r="E30" s="173">
        <v>10.199999999999999</v>
      </c>
      <c r="F30" s="173">
        <v>10.1</v>
      </c>
      <c r="G30" s="163">
        <v>2.1552828997027484E-2</v>
      </c>
      <c r="H30" s="163">
        <v>-2.725757574512877E-3</v>
      </c>
    </row>
    <row r="31" spans="2:8" x14ac:dyDescent="0.3">
      <c r="B31" s="159" t="s">
        <v>694</v>
      </c>
      <c r="C31" s="36"/>
      <c r="D31" s="173">
        <v>6.7</v>
      </c>
      <c r="E31" s="173">
        <v>6.8</v>
      </c>
      <c r="F31" s="173">
        <v>6.7</v>
      </c>
      <c r="G31" s="163">
        <v>1.6831761801052059E-2</v>
      </c>
      <c r="H31" s="163">
        <v>-4.6276245873895228E-3</v>
      </c>
    </row>
    <row r="32" spans="2:8" x14ac:dyDescent="0.3">
      <c r="B32" s="159" t="s">
        <v>695</v>
      </c>
      <c r="C32" s="36"/>
      <c r="D32" s="173">
        <v>9.8000000000000007</v>
      </c>
      <c r="E32" s="173">
        <v>9.9</v>
      </c>
      <c r="F32" s="173">
        <v>9.9</v>
      </c>
      <c r="G32" s="163">
        <v>1.5827436193207367E-2</v>
      </c>
      <c r="H32" s="163">
        <v>-9.1265127472722751E-3</v>
      </c>
    </row>
    <row r="33" spans="1:8" x14ac:dyDescent="0.3">
      <c r="B33" s="159" t="s">
        <v>696</v>
      </c>
      <c r="C33" s="36"/>
      <c r="D33" s="173">
        <v>12.7</v>
      </c>
      <c r="E33" s="173">
        <v>13.1</v>
      </c>
      <c r="F33" s="173">
        <v>13.1</v>
      </c>
      <c r="G33" s="163">
        <v>3.8315480661344825E-2</v>
      </c>
      <c r="H33" s="163">
        <v>-1.9223358387951972E-3</v>
      </c>
    </row>
    <row r="34" spans="1:8" x14ac:dyDescent="0.3">
      <c r="B34" s="159" t="s">
        <v>697</v>
      </c>
      <c r="C34" s="36"/>
      <c r="D34" s="173">
        <v>14</v>
      </c>
      <c r="E34" s="173">
        <v>14.1</v>
      </c>
      <c r="F34" s="173">
        <v>14.1</v>
      </c>
      <c r="G34" s="163">
        <v>3.5306688334670877E-3</v>
      </c>
      <c r="H34" s="163">
        <v>-5.411018626372277E-4</v>
      </c>
    </row>
    <row r="35" spans="1:8" x14ac:dyDescent="0.3">
      <c r="B35" s="159" t="s">
        <v>698</v>
      </c>
      <c r="C35" s="36"/>
      <c r="D35" s="173">
        <v>13</v>
      </c>
      <c r="E35" s="173">
        <v>13.5</v>
      </c>
      <c r="F35" s="173">
        <v>13.4</v>
      </c>
      <c r="G35" s="163">
        <v>3.4332916943464298E-2</v>
      </c>
      <c r="H35" s="163">
        <v>-9.1987008972060913E-3</v>
      </c>
    </row>
    <row r="36" spans="1:8" x14ac:dyDescent="0.3">
      <c r="B36" s="159" t="s">
        <v>699</v>
      </c>
      <c r="C36" s="36"/>
      <c r="D36" s="173">
        <v>22.5</v>
      </c>
      <c r="E36" s="173">
        <v>23.2</v>
      </c>
      <c r="F36" s="173">
        <v>23.1</v>
      </c>
      <c r="G36" s="163">
        <v>3.1478758974877508E-2</v>
      </c>
      <c r="H36" s="163">
        <v>-5.6562678071473416E-3</v>
      </c>
    </row>
    <row r="37" spans="1:8" x14ac:dyDescent="0.3">
      <c r="B37" s="159" t="s">
        <v>700</v>
      </c>
      <c r="C37" s="36"/>
      <c r="D37" s="173">
        <v>21.9</v>
      </c>
      <c r="E37" s="173">
        <v>22.5</v>
      </c>
      <c r="F37" s="173">
        <v>22.4</v>
      </c>
      <c r="G37" s="163">
        <v>2.4993654450363501E-2</v>
      </c>
      <c r="H37" s="163">
        <v>-3.5746206187037277E-3</v>
      </c>
    </row>
    <row r="38" spans="1:8" x14ac:dyDescent="0.3">
      <c r="B38" s="159" t="s">
        <v>701</v>
      </c>
      <c r="C38" s="36"/>
      <c r="D38" s="173">
        <v>29.2</v>
      </c>
      <c r="E38" s="173">
        <v>29.9</v>
      </c>
      <c r="F38" s="173">
        <v>29.7</v>
      </c>
      <c r="G38" s="163">
        <v>2.6825390002482852E-2</v>
      </c>
      <c r="H38" s="163">
        <v>-6.8396211529638817E-3</v>
      </c>
    </row>
    <row r="39" spans="1:8" x14ac:dyDescent="0.3">
      <c r="B39" s="159" t="s">
        <v>702</v>
      </c>
      <c r="C39" s="36"/>
      <c r="D39" s="173">
        <v>17.8</v>
      </c>
      <c r="E39" s="173">
        <v>18.399999999999999</v>
      </c>
      <c r="F39" s="173">
        <v>18.100000000000001</v>
      </c>
      <c r="G39" s="163">
        <v>3.803415314950187E-2</v>
      </c>
      <c r="H39" s="163">
        <v>-2.0253411524489118E-2</v>
      </c>
    </row>
    <row r="40" spans="1:8" x14ac:dyDescent="0.3">
      <c r="B40" s="159" t="s">
        <v>703</v>
      </c>
      <c r="C40" s="36"/>
      <c r="D40" s="173">
        <v>24</v>
      </c>
      <c r="E40" s="173">
        <v>24.5</v>
      </c>
      <c r="F40" s="173">
        <v>24.2</v>
      </c>
      <c r="G40" s="163">
        <v>1.8491220233491257E-2</v>
      </c>
      <c r="H40" s="163">
        <v>-1.1135207382010681E-2</v>
      </c>
    </row>
    <row r="41" spans="1:8" x14ac:dyDescent="0.3">
      <c r="B41" s="159" t="s">
        <v>704</v>
      </c>
      <c r="C41" s="36"/>
      <c r="D41" s="173">
        <v>36.6</v>
      </c>
      <c r="E41" s="173">
        <v>37.6</v>
      </c>
      <c r="F41" s="173">
        <v>37.5</v>
      </c>
      <c r="G41" s="163">
        <v>2.6632861990608658E-2</v>
      </c>
      <c r="H41" s="163">
        <v>-3.0396711922603403E-3</v>
      </c>
    </row>
    <row r="42" spans="1:8" x14ac:dyDescent="0.3">
      <c r="B42" s="159" t="s">
        <v>705</v>
      </c>
      <c r="C42" s="36"/>
      <c r="D42" s="173">
        <v>37.6</v>
      </c>
      <c r="E42" s="173">
        <v>38.799999999999997</v>
      </c>
      <c r="F42" s="173">
        <v>38.5</v>
      </c>
      <c r="G42" s="163">
        <v>3.2497810883540312E-2</v>
      </c>
      <c r="H42" s="163">
        <v>-6.7859339311796552E-3</v>
      </c>
    </row>
    <row r="43" spans="1:8" x14ac:dyDescent="0.3">
      <c r="B43" s="159" t="s">
        <v>706</v>
      </c>
      <c r="C43" s="36"/>
      <c r="D43" s="173">
        <v>22.8</v>
      </c>
      <c r="E43" s="173">
        <v>22.8</v>
      </c>
      <c r="F43" s="173">
        <v>22.7</v>
      </c>
      <c r="G43" s="163">
        <v>4.7104335300796052E-4</v>
      </c>
      <c r="H43" s="163">
        <v>-4.6175648951694015E-3</v>
      </c>
    </row>
    <row r="44" spans="1:8" x14ac:dyDescent="0.3">
      <c r="B44" s="159" t="s">
        <v>707</v>
      </c>
      <c r="C44" s="36"/>
      <c r="D44" s="173">
        <v>38.799999999999997</v>
      </c>
      <c r="E44" s="173">
        <v>42.2</v>
      </c>
      <c r="F44" s="173">
        <v>42.1</v>
      </c>
      <c r="G44" s="163">
        <v>8.8845394982159487E-2</v>
      </c>
      <c r="H44" s="163">
        <v>-2.3056864834484214E-3</v>
      </c>
    </row>
    <row r="45" spans="1:8" x14ac:dyDescent="0.3">
      <c r="B45" s="159" t="s">
        <v>708</v>
      </c>
      <c r="C45" s="36"/>
      <c r="D45" s="173">
        <v>27.6</v>
      </c>
      <c r="E45" s="173">
        <v>28.2</v>
      </c>
      <c r="F45" s="173">
        <v>28.1</v>
      </c>
      <c r="G45" s="163">
        <v>2.0193640114957168E-2</v>
      </c>
      <c r="H45" s="163">
        <v>-2.7439295760086635E-3</v>
      </c>
    </row>
    <row r="46" spans="1:8" x14ac:dyDescent="0.3">
      <c r="B46" s="159" t="s">
        <v>709</v>
      </c>
      <c r="C46" s="36"/>
      <c r="D46" s="173">
        <v>35.5</v>
      </c>
      <c r="E46" s="173">
        <v>36.299999999999997</v>
      </c>
      <c r="F46" s="173" t="s">
        <v>116</v>
      </c>
      <c r="G46" s="163">
        <v>2.3437173972686853E-2</v>
      </c>
      <c r="H46" s="163" t="s">
        <v>116</v>
      </c>
    </row>
    <row r="47" spans="1:8" x14ac:dyDescent="0.3">
      <c r="B47" s="159" t="s">
        <v>710</v>
      </c>
      <c r="C47" s="36"/>
      <c r="D47" s="173">
        <v>39.4</v>
      </c>
      <c r="E47" s="173" t="s">
        <v>116</v>
      </c>
      <c r="F47" s="173" t="s">
        <v>116</v>
      </c>
      <c r="G47" s="163" t="s">
        <v>116</v>
      </c>
      <c r="H47" s="163" t="s">
        <v>116</v>
      </c>
    </row>
    <row r="48" spans="1:8" x14ac:dyDescent="0.3">
      <c r="A48" s="165"/>
      <c r="B48" s="166"/>
      <c r="C48" s="167"/>
      <c r="D48" s="168"/>
      <c r="E48" s="168"/>
      <c r="F48" s="166"/>
      <c r="G48" s="168"/>
      <c r="H48" s="168"/>
    </row>
    <row r="49" spans="1:17" s="1" customFormat="1" ht="13.5" customHeight="1" x14ac:dyDescent="0.25">
      <c r="A49" s="169">
        <v>1</v>
      </c>
      <c r="B49" s="246" t="s">
        <v>713</v>
      </c>
      <c r="C49" s="246"/>
      <c r="D49" s="246"/>
      <c r="E49" s="246"/>
      <c r="F49" s="246"/>
      <c r="G49" s="246"/>
      <c r="H49" s="246"/>
      <c r="K49" s="1">
        <v>350</v>
      </c>
    </row>
    <row r="50" spans="1:17" s="1" customFormat="1" ht="30" customHeight="1" x14ac:dyDescent="0.25">
      <c r="B50" s="234" t="s">
        <v>714</v>
      </c>
      <c r="C50" s="234"/>
      <c r="D50" s="234"/>
      <c r="E50" s="234"/>
      <c r="F50" s="234"/>
      <c r="G50" s="234"/>
      <c r="H50" s="234"/>
      <c r="K50" s="1">
        <v>351</v>
      </c>
    </row>
    <row r="51" spans="1:17" ht="38.25" customHeight="1" x14ac:dyDescent="0.3">
      <c r="A51" s="169">
        <v>2</v>
      </c>
      <c r="B51" s="234" t="s">
        <v>715</v>
      </c>
      <c r="C51" s="234"/>
      <c r="D51" s="234"/>
      <c r="E51" s="234"/>
      <c r="F51" s="234"/>
      <c r="G51" s="234"/>
      <c r="H51" s="234"/>
      <c r="K51" s="101">
        <v>352</v>
      </c>
    </row>
    <row r="52" spans="1:17" x14ac:dyDescent="0.3">
      <c r="B52" s="9" t="s">
        <v>116</v>
      </c>
      <c r="C52" s="9"/>
      <c r="D52" s="9"/>
      <c r="E52" s="9"/>
      <c r="F52" s="9"/>
      <c r="G52" s="9"/>
      <c r="H52" s="9"/>
    </row>
    <row r="54" spans="1:17" s="1" customFormat="1" ht="14.85" customHeight="1" x14ac:dyDescent="0.3">
      <c r="A54" s="235" t="s">
        <v>676</v>
      </c>
      <c r="B54" s="235"/>
      <c r="C54" s="235"/>
      <c r="D54" s="235"/>
      <c r="E54" s="235"/>
      <c r="F54" s="235"/>
      <c r="G54" s="235"/>
      <c r="H54" s="235"/>
      <c r="K54" s="101">
        <v>346</v>
      </c>
      <c r="L54" s="1">
        <v>324</v>
      </c>
      <c r="M54" s="1">
        <v>326</v>
      </c>
    </row>
    <row r="55" spans="1:17" s="1" customFormat="1" x14ac:dyDescent="0.3">
      <c r="B55" s="175"/>
      <c r="C55" s="175"/>
      <c r="D55" s="176"/>
      <c r="E55" s="176"/>
      <c r="F55" s="176"/>
      <c r="G55" s="176"/>
      <c r="H55" s="176"/>
      <c r="K55" s="101"/>
    </row>
    <row r="56" spans="1:17" ht="17.850000000000001" customHeight="1" x14ac:dyDescent="0.55000000000000004">
      <c r="A56" s="232" t="s">
        <v>667</v>
      </c>
      <c r="B56" s="232"/>
      <c r="C56" s="232"/>
      <c r="D56" s="232" t="s">
        <v>668</v>
      </c>
      <c r="E56" s="232"/>
      <c r="F56" s="232"/>
      <c r="G56" s="232" t="s">
        <v>669</v>
      </c>
      <c r="H56" s="232"/>
      <c r="K56" s="101">
        <v>347</v>
      </c>
      <c r="L56" s="101">
        <v>338</v>
      </c>
      <c r="M56" s="101">
        <v>339</v>
      </c>
    </row>
    <row r="57" spans="1:17" ht="17.25" customHeight="1" x14ac:dyDescent="0.3">
      <c r="A57" s="226"/>
      <c r="B57" s="226"/>
      <c r="C57" s="226"/>
      <c r="D57" s="158" t="s">
        <v>671</v>
      </c>
      <c r="E57" s="158" t="s">
        <v>672</v>
      </c>
      <c r="F57" s="158" t="s">
        <v>673</v>
      </c>
      <c r="G57" s="158" t="s">
        <v>674</v>
      </c>
      <c r="H57" s="158" t="s">
        <v>675</v>
      </c>
      <c r="K57" s="101">
        <v>340</v>
      </c>
      <c r="L57" s="101">
        <v>341</v>
      </c>
      <c r="M57" s="101">
        <v>342</v>
      </c>
      <c r="N57" s="101">
        <v>343</v>
      </c>
      <c r="O57" s="101">
        <v>344</v>
      </c>
      <c r="P57" s="101">
        <v>345</v>
      </c>
      <c r="Q57" s="101">
        <v>348</v>
      </c>
    </row>
    <row r="58" spans="1:17" x14ac:dyDescent="0.3">
      <c r="B58" s="159" t="s">
        <v>385</v>
      </c>
      <c r="C58" s="160"/>
      <c r="D58" s="173">
        <v>8.6</v>
      </c>
      <c r="E58" s="173">
        <v>9.6</v>
      </c>
      <c r="F58" s="173">
        <v>9.6</v>
      </c>
      <c r="G58" s="163">
        <v>0.11276372710797533</v>
      </c>
      <c r="H58" s="163">
        <v>-2.7961998670253951E-3</v>
      </c>
    </row>
    <row r="59" spans="1:17" x14ac:dyDescent="0.3">
      <c r="B59" s="159" t="s">
        <v>386</v>
      </c>
      <c r="C59" s="160"/>
      <c r="D59" s="173">
        <v>10.199999999999999</v>
      </c>
      <c r="E59" s="173">
        <v>10.9</v>
      </c>
      <c r="F59" s="173">
        <v>10.8</v>
      </c>
      <c r="G59" s="163">
        <v>6.5075035743277221E-2</v>
      </c>
      <c r="H59" s="163">
        <v>-3.6606352652674978E-3</v>
      </c>
    </row>
    <row r="60" spans="1:17" x14ac:dyDescent="0.3">
      <c r="B60" s="159" t="s">
        <v>387</v>
      </c>
      <c r="C60" s="160"/>
      <c r="D60" s="173">
        <v>13.3</v>
      </c>
      <c r="E60" s="173">
        <v>13.8</v>
      </c>
      <c r="F60" s="173">
        <v>13.9</v>
      </c>
      <c r="G60" s="163">
        <v>3.2747884643323122E-2</v>
      </c>
      <c r="H60" s="163">
        <v>5.8625333237611876E-3</v>
      </c>
    </row>
    <row r="61" spans="1:17" x14ac:dyDescent="0.3">
      <c r="B61" s="159" t="s">
        <v>388</v>
      </c>
      <c r="C61" s="160"/>
      <c r="D61" s="173">
        <v>13.4</v>
      </c>
      <c r="E61" s="173">
        <v>14.3</v>
      </c>
      <c r="F61" s="173">
        <v>14.2</v>
      </c>
      <c r="G61" s="163">
        <v>6.0554464188608659E-2</v>
      </c>
      <c r="H61" s="163">
        <v>-4.537473309242035E-3</v>
      </c>
    </row>
    <row r="62" spans="1:17" x14ac:dyDescent="0.3">
      <c r="B62" s="159" t="s">
        <v>389</v>
      </c>
      <c r="C62" s="160"/>
      <c r="D62" s="173">
        <v>15.8</v>
      </c>
      <c r="E62" s="173">
        <v>16.399999999999999</v>
      </c>
      <c r="F62" s="173">
        <v>16.100000000000001</v>
      </c>
      <c r="G62" s="163">
        <v>3.8773820378005475E-2</v>
      </c>
      <c r="H62" s="163">
        <v>-1.3714755497911235E-2</v>
      </c>
    </row>
    <row r="63" spans="1:17" x14ac:dyDescent="0.3">
      <c r="B63" s="159" t="s">
        <v>390</v>
      </c>
      <c r="C63" s="160"/>
      <c r="D63" s="173">
        <v>14.1</v>
      </c>
      <c r="E63" s="173">
        <v>14.3</v>
      </c>
      <c r="F63" s="173">
        <v>14.3</v>
      </c>
      <c r="G63" s="163">
        <v>1.9963837466369982E-2</v>
      </c>
      <c r="H63" s="163">
        <v>-2.6692070726662687E-3</v>
      </c>
    </row>
    <row r="64" spans="1:17" x14ac:dyDescent="0.3">
      <c r="B64" s="159" t="s">
        <v>391</v>
      </c>
      <c r="C64" s="160"/>
      <c r="D64" s="173">
        <v>14.9</v>
      </c>
      <c r="E64" s="173">
        <v>15.2</v>
      </c>
      <c r="F64" s="173">
        <v>15.1</v>
      </c>
      <c r="G64" s="163">
        <v>2.1710308018044966E-2</v>
      </c>
      <c r="H64" s="163">
        <v>-8.8097432506520912E-3</v>
      </c>
    </row>
    <row r="65" spans="2:8" x14ac:dyDescent="0.3">
      <c r="B65" s="159" t="s">
        <v>392</v>
      </c>
      <c r="C65" s="160"/>
      <c r="D65" s="173">
        <v>17.399999999999999</v>
      </c>
      <c r="E65" s="173">
        <v>17.899999999999999</v>
      </c>
      <c r="F65" s="173">
        <v>17.8</v>
      </c>
      <c r="G65" s="163">
        <v>2.7001600669714687E-2</v>
      </c>
      <c r="H65" s="163">
        <v>-5.4790582919311825E-3</v>
      </c>
    </row>
    <row r="66" spans="2:8" x14ac:dyDescent="0.3">
      <c r="B66" s="159" t="s">
        <v>393</v>
      </c>
      <c r="C66" s="160"/>
      <c r="D66" s="173">
        <v>14.1</v>
      </c>
      <c r="E66" s="173">
        <v>14.2</v>
      </c>
      <c r="F66" s="173">
        <v>14.1</v>
      </c>
      <c r="G66" s="163">
        <v>1.9454343040432587E-3</v>
      </c>
      <c r="H66" s="163">
        <v>-4.0028362965133235E-3</v>
      </c>
    </row>
    <row r="67" spans="2:8" x14ac:dyDescent="0.3">
      <c r="B67" s="159" t="s">
        <v>678</v>
      </c>
      <c r="C67" s="160"/>
      <c r="D67" s="173">
        <v>10.5</v>
      </c>
      <c r="E67" s="173">
        <v>10.9</v>
      </c>
      <c r="F67" s="173">
        <v>10.8</v>
      </c>
      <c r="G67" s="163">
        <v>3.1670606456521089E-2</v>
      </c>
      <c r="H67" s="163">
        <v>-8.9584203060734113E-3</v>
      </c>
    </row>
    <row r="68" spans="2:8" x14ac:dyDescent="0.3">
      <c r="B68" s="159" t="s">
        <v>679</v>
      </c>
      <c r="C68" s="36"/>
      <c r="D68" s="173">
        <v>10.3</v>
      </c>
      <c r="E68" s="173">
        <v>10.3</v>
      </c>
      <c r="F68" s="173">
        <v>10.3</v>
      </c>
      <c r="G68" s="163">
        <v>-1.9390829915736374E-3</v>
      </c>
      <c r="H68" s="163">
        <v>-4.095336027120644E-3</v>
      </c>
    </row>
    <row r="69" spans="2:8" x14ac:dyDescent="0.3">
      <c r="B69" s="159" t="s">
        <v>680</v>
      </c>
      <c r="C69" s="36"/>
      <c r="D69" s="173">
        <v>12</v>
      </c>
      <c r="E69" s="173">
        <v>12.1</v>
      </c>
      <c r="F69" s="173">
        <v>12</v>
      </c>
      <c r="G69" s="163">
        <v>1.087817685297976E-2</v>
      </c>
      <c r="H69" s="163">
        <v>-6.6878204877897085E-3</v>
      </c>
    </row>
    <row r="70" spans="2:8" x14ac:dyDescent="0.3">
      <c r="B70" s="159" t="s">
        <v>681</v>
      </c>
      <c r="C70" s="36"/>
      <c r="D70" s="173">
        <v>11.1</v>
      </c>
      <c r="E70" s="173">
        <v>11.2</v>
      </c>
      <c r="F70" s="173">
        <v>11.1</v>
      </c>
      <c r="G70" s="163">
        <v>8.0404713828958752E-3</v>
      </c>
      <c r="H70" s="163">
        <v>-7.2162125797758936E-3</v>
      </c>
    </row>
    <row r="71" spans="2:8" x14ac:dyDescent="0.3">
      <c r="B71" s="159" t="s">
        <v>682</v>
      </c>
      <c r="C71" s="174"/>
      <c r="D71" s="173">
        <v>12.6</v>
      </c>
      <c r="E71" s="173">
        <v>12.8</v>
      </c>
      <c r="F71" s="173">
        <v>12.7</v>
      </c>
      <c r="G71" s="163">
        <v>1.3883540170618991E-2</v>
      </c>
      <c r="H71" s="163">
        <v>-7.3489063527394372E-3</v>
      </c>
    </row>
    <row r="72" spans="2:8" x14ac:dyDescent="0.3">
      <c r="B72" s="159" t="s">
        <v>683</v>
      </c>
      <c r="C72" s="36"/>
      <c r="D72" s="173">
        <v>13.5</v>
      </c>
      <c r="E72" s="173">
        <v>13.8</v>
      </c>
      <c r="F72" s="173">
        <v>13.6</v>
      </c>
      <c r="G72" s="163">
        <v>2.2052188753206137E-2</v>
      </c>
      <c r="H72" s="163">
        <v>-1.0755266748139536E-2</v>
      </c>
    </row>
    <row r="73" spans="2:8" x14ac:dyDescent="0.3">
      <c r="B73" s="159" t="s">
        <v>684</v>
      </c>
      <c r="C73" s="36"/>
      <c r="D73" s="173">
        <v>14.8</v>
      </c>
      <c r="E73" s="173">
        <v>14.9</v>
      </c>
      <c r="F73" s="173">
        <v>14.8</v>
      </c>
      <c r="G73" s="163">
        <v>6.8071597769518988E-3</v>
      </c>
      <c r="H73" s="163">
        <v>-5.7632071995544765E-3</v>
      </c>
    </row>
    <row r="74" spans="2:8" x14ac:dyDescent="0.3">
      <c r="B74" s="159" t="s">
        <v>685</v>
      </c>
      <c r="C74" s="36"/>
      <c r="D74" s="173">
        <v>17.5</v>
      </c>
      <c r="E74" s="173">
        <v>17.7</v>
      </c>
      <c r="F74" s="173">
        <v>17.7</v>
      </c>
      <c r="G74" s="163">
        <v>1.2564381831008831E-2</v>
      </c>
      <c r="H74" s="163">
        <v>-5.3815819115876629E-4</v>
      </c>
    </row>
    <row r="75" spans="2:8" x14ac:dyDescent="0.3">
      <c r="B75" s="159" t="s">
        <v>686</v>
      </c>
      <c r="C75" s="36"/>
      <c r="D75" s="173">
        <v>14</v>
      </c>
      <c r="E75" s="173">
        <v>14</v>
      </c>
      <c r="F75" s="173">
        <v>13.9</v>
      </c>
      <c r="G75" s="163">
        <v>-4.4023173434707408E-3</v>
      </c>
      <c r="H75" s="163">
        <v>-4.275686692955416E-3</v>
      </c>
    </row>
    <row r="76" spans="2:8" x14ac:dyDescent="0.3">
      <c r="B76" s="159" t="s">
        <v>687</v>
      </c>
      <c r="C76" s="36"/>
      <c r="D76" s="173">
        <v>16.100000000000001</v>
      </c>
      <c r="E76" s="173">
        <v>16.3</v>
      </c>
      <c r="F76" s="173">
        <v>16.2</v>
      </c>
      <c r="G76" s="163">
        <v>1.2187646912059424E-2</v>
      </c>
      <c r="H76" s="163">
        <v>-7.2020798063331393E-3</v>
      </c>
    </row>
    <row r="77" spans="2:8" x14ac:dyDescent="0.3">
      <c r="B77" s="159" t="s">
        <v>688</v>
      </c>
      <c r="C77" s="36"/>
      <c r="D77" s="173">
        <v>17</v>
      </c>
      <c r="E77" s="173">
        <v>17.100000000000001</v>
      </c>
      <c r="F77" s="173">
        <v>17</v>
      </c>
      <c r="G77" s="163">
        <v>7.5092857430951732E-3</v>
      </c>
      <c r="H77" s="163">
        <v>-6.207100733512938E-3</v>
      </c>
    </row>
    <row r="78" spans="2:8" x14ac:dyDescent="0.3">
      <c r="B78" s="159" t="s">
        <v>689</v>
      </c>
      <c r="C78" s="36"/>
      <c r="D78" s="173">
        <v>15.1</v>
      </c>
      <c r="E78" s="173">
        <v>15.1</v>
      </c>
      <c r="F78" s="173">
        <v>15.1</v>
      </c>
      <c r="G78" s="163">
        <v>-2.9694954708423538E-3</v>
      </c>
      <c r="H78" s="163">
        <v>-8.8416596603335673E-4</v>
      </c>
    </row>
    <row r="79" spans="2:8" x14ac:dyDescent="0.3">
      <c r="B79" s="159" t="s">
        <v>690</v>
      </c>
      <c r="C79" s="36"/>
      <c r="D79" s="173">
        <v>12.8</v>
      </c>
      <c r="E79" s="173">
        <v>13</v>
      </c>
      <c r="F79" s="173">
        <v>12.8</v>
      </c>
      <c r="G79" s="163">
        <v>1.5388648286498885E-2</v>
      </c>
      <c r="H79" s="163">
        <v>-1.892368545085088E-2</v>
      </c>
    </row>
    <row r="80" spans="2:8" x14ac:dyDescent="0.3">
      <c r="B80" s="159" t="s">
        <v>691</v>
      </c>
      <c r="C80" s="36"/>
      <c r="D80" s="173">
        <v>12.6</v>
      </c>
      <c r="E80" s="173">
        <v>12.7</v>
      </c>
      <c r="F80" s="173">
        <v>12.6</v>
      </c>
      <c r="G80" s="163">
        <v>4.3736251857147135E-3</v>
      </c>
      <c r="H80" s="163">
        <v>-4.4068037585914821E-3</v>
      </c>
    </row>
    <row r="81" spans="2:8" x14ac:dyDescent="0.3">
      <c r="B81" s="159" t="s">
        <v>692</v>
      </c>
      <c r="C81" s="36"/>
      <c r="D81" s="173">
        <v>12.9</v>
      </c>
      <c r="E81" s="173">
        <v>13</v>
      </c>
      <c r="F81" s="173">
        <v>12.9</v>
      </c>
      <c r="G81" s="163">
        <v>6.0480657926513803E-3</v>
      </c>
      <c r="H81" s="163">
        <v>-4.5367081914796659E-3</v>
      </c>
    </row>
    <row r="82" spans="2:8" x14ac:dyDescent="0.3">
      <c r="B82" s="159" t="s">
        <v>693</v>
      </c>
      <c r="C82" s="36"/>
      <c r="D82" s="173">
        <v>4.9000000000000004</v>
      </c>
      <c r="E82" s="173">
        <v>5</v>
      </c>
      <c r="F82" s="173">
        <v>4.9000000000000004</v>
      </c>
      <c r="G82" s="163">
        <v>1.1169327857300626E-2</v>
      </c>
      <c r="H82" s="163">
        <v>-5.4315772659981887E-3</v>
      </c>
    </row>
    <row r="83" spans="2:8" x14ac:dyDescent="0.3">
      <c r="B83" s="159" t="s">
        <v>694</v>
      </c>
      <c r="C83" s="36"/>
      <c r="D83" s="173">
        <v>5.4</v>
      </c>
      <c r="E83" s="173">
        <v>5.5</v>
      </c>
      <c r="F83" s="173">
        <v>5.5</v>
      </c>
      <c r="G83" s="163">
        <v>1.1902099405941335E-2</v>
      </c>
      <c r="H83" s="163">
        <v>-5.6991922593599975E-3</v>
      </c>
    </row>
    <row r="84" spans="2:8" x14ac:dyDescent="0.3">
      <c r="B84" s="159" t="s">
        <v>695</v>
      </c>
      <c r="C84" s="36"/>
      <c r="D84" s="173">
        <v>7.7</v>
      </c>
      <c r="E84" s="173">
        <v>7.8</v>
      </c>
      <c r="F84" s="173">
        <v>7.8</v>
      </c>
      <c r="G84" s="163">
        <v>1.4331664059611837E-2</v>
      </c>
      <c r="H84" s="163">
        <v>1.3321421999430427E-3</v>
      </c>
    </row>
    <row r="85" spans="2:8" x14ac:dyDescent="0.3">
      <c r="B85" s="159" t="s">
        <v>696</v>
      </c>
      <c r="C85" s="36"/>
      <c r="D85" s="173">
        <v>9.4</v>
      </c>
      <c r="E85" s="173">
        <v>9.6999999999999993</v>
      </c>
      <c r="F85" s="173">
        <v>9.6</v>
      </c>
      <c r="G85" s="163">
        <v>2.9638905124496073E-2</v>
      </c>
      <c r="H85" s="163">
        <v>-5.4863575853486557E-3</v>
      </c>
    </row>
    <row r="86" spans="2:8" x14ac:dyDescent="0.3">
      <c r="B86" s="159" t="s">
        <v>697</v>
      </c>
      <c r="C86" s="36"/>
      <c r="D86" s="173">
        <v>9.8000000000000007</v>
      </c>
      <c r="E86" s="173">
        <v>9.8000000000000007</v>
      </c>
      <c r="F86" s="173">
        <v>9.8000000000000007</v>
      </c>
      <c r="G86" s="163">
        <v>1.640066218169256E-3</v>
      </c>
      <c r="H86" s="163">
        <v>-1.9788403867906368E-3</v>
      </c>
    </row>
    <row r="87" spans="2:8" x14ac:dyDescent="0.3">
      <c r="B87" s="159" t="s">
        <v>698</v>
      </c>
      <c r="C87" s="36"/>
      <c r="D87" s="173">
        <v>10.9</v>
      </c>
      <c r="E87" s="173">
        <v>11</v>
      </c>
      <c r="F87" s="173">
        <v>10.8</v>
      </c>
      <c r="G87" s="163">
        <v>1.1496890325465747E-2</v>
      </c>
      <c r="H87" s="163">
        <v>-1.1891998978362905E-2</v>
      </c>
    </row>
    <row r="88" spans="2:8" x14ac:dyDescent="0.3">
      <c r="B88" s="159" t="s">
        <v>699</v>
      </c>
      <c r="C88" s="36"/>
      <c r="D88" s="173">
        <v>16.899999999999999</v>
      </c>
      <c r="E88" s="173">
        <v>17.5</v>
      </c>
      <c r="F88" s="173">
        <v>17.3</v>
      </c>
      <c r="G88" s="163">
        <v>3.451272618396084E-2</v>
      </c>
      <c r="H88" s="163">
        <v>-8.8860719540500011E-3</v>
      </c>
    </row>
    <row r="89" spans="2:8" x14ac:dyDescent="0.3">
      <c r="B89" s="159" t="s">
        <v>700</v>
      </c>
      <c r="C89" s="36"/>
      <c r="D89" s="173">
        <v>17.600000000000001</v>
      </c>
      <c r="E89" s="173">
        <v>17.899999999999999</v>
      </c>
      <c r="F89" s="173">
        <v>17.8</v>
      </c>
      <c r="G89" s="163">
        <v>1.418297096853216E-2</v>
      </c>
      <c r="H89" s="163">
        <v>-5.9845998197887162E-3</v>
      </c>
    </row>
    <row r="90" spans="2:8" x14ac:dyDescent="0.3">
      <c r="B90" s="159" t="s">
        <v>701</v>
      </c>
      <c r="C90" s="36"/>
      <c r="D90" s="173">
        <v>21.6</v>
      </c>
      <c r="E90" s="173">
        <v>21.8</v>
      </c>
      <c r="F90" s="173">
        <v>21.5</v>
      </c>
      <c r="G90" s="163">
        <v>1.0609124097978651E-2</v>
      </c>
      <c r="H90" s="163">
        <v>-1.2269685934079178E-2</v>
      </c>
    </row>
    <row r="91" spans="2:8" x14ac:dyDescent="0.3">
      <c r="B91" s="159" t="s">
        <v>702</v>
      </c>
      <c r="C91" s="36"/>
      <c r="D91" s="173">
        <v>14.7</v>
      </c>
      <c r="E91" s="173">
        <v>15.2</v>
      </c>
      <c r="F91" s="173">
        <v>14.8</v>
      </c>
      <c r="G91" s="163">
        <v>3.8179728669112345E-2</v>
      </c>
      <c r="H91" s="163">
        <v>-2.5201151298803959E-2</v>
      </c>
    </row>
    <row r="92" spans="2:8" x14ac:dyDescent="0.3">
      <c r="B92" s="159" t="s">
        <v>703</v>
      </c>
      <c r="C92" s="36"/>
      <c r="D92" s="173">
        <v>17.5</v>
      </c>
      <c r="E92" s="173">
        <v>17.8</v>
      </c>
      <c r="F92" s="173">
        <v>17.600000000000001</v>
      </c>
      <c r="G92" s="163">
        <v>1.7103228478676069E-2</v>
      </c>
      <c r="H92" s="163">
        <v>-6.3568571695812315E-3</v>
      </c>
    </row>
    <row r="93" spans="2:8" x14ac:dyDescent="0.3">
      <c r="B93" s="159" t="s">
        <v>704</v>
      </c>
      <c r="C93" s="36"/>
      <c r="D93" s="173">
        <v>26.6</v>
      </c>
      <c r="E93" s="173">
        <v>27.2</v>
      </c>
      <c r="F93" s="173">
        <v>27.1</v>
      </c>
      <c r="G93" s="163">
        <v>2.3350737375165131E-2</v>
      </c>
      <c r="H93" s="163">
        <v>-4.7432496927375389E-3</v>
      </c>
    </row>
    <row r="94" spans="2:8" x14ac:dyDescent="0.3">
      <c r="B94" s="159" t="s">
        <v>705</v>
      </c>
      <c r="C94" s="36"/>
      <c r="D94" s="173">
        <v>18.600000000000001</v>
      </c>
      <c r="E94" s="173">
        <v>18.899999999999999</v>
      </c>
      <c r="F94" s="173">
        <v>18.600000000000001</v>
      </c>
      <c r="G94" s="163">
        <v>1.5789002173026478E-2</v>
      </c>
      <c r="H94" s="163">
        <v>-1.4340436112870614E-2</v>
      </c>
    </row>
    <row r="95" spans="2:8" x14ac:dyDescent="0.3">
      <c r="B95" s="159" t="s">
        <v>706</v>
      </c>
      <c r="C95" s="36"/>
      <c r="D95" s="173">
        <v>18</v>
      </c>
      <c r="E95" s="173">
        <v>17.899999999999999</v>
      </c>
      <c r="F95" s="173">
        <v>17.8</v>
      </c>
      <c r="G95" s="163">
        <v>-6.2815882131973533E-3</v>
      </c>
      <c r="H95" s="163">
        <v>-6.2773695683044917E-3</v>
      </c>
    </row>
    <row r="96" spans="2:8" x14ac:dyDescent="0.3">
      <c r="B96" s="159" t="s">
        <v>707</v>
      </c>
      <c r="C96" s="36"/>
      <c r="D96" s="173">
        <v>33</v>
      </c>
      <c r="E96" s="173">
        <v>33.799999999999997</v>
      </c>
      <c r="F96" s="173">
        <v>33.700000000000003</v>
      </c>
      <c r="G96" s="163">
        <v>2.5408192395770746E-2</v>
      </c>
      <c r="H96" s="163">
        <v>-4.6431078300451789E-3</v>
      </c>
    </row>
    <row r="97" spans="1:17" x14ac:dyDescent="0.3">
      <c r="B97" s="159" t="s">
        <v>708</v>
      </c>
      <c r="C97" s="36"/>
      <c r="D97" s="173">
        <v>19</v>
      </c>
      <c r="E97" s="173">
        <v>19.399999999999999</v>
      </c>
      <c r="F97" s="173">
        <v>19.3</v>
      </c>
      <c r="G97" s="163">
        <v>1.900555179521235E-2</v>
      </c>
      <c r="H97" s="163">
        <v>-4.2235806499850703E-3</v>
      </c>
    </row>
    <row r="98" spans="1:17" x14ac:dyDescent="0.3">
      <c r="B98" s="159" t="s">
        <v>709</v>
      </c>
      <c r="C98" s="36"/>
      <c r="D98" s="173">
        <v>24.5</v>
      </c>
      <c r="E98" s="173">
        <v>25.1</v>
      </c>
      <c r="F98" s="173" t="s">
        <v>116</v>
      </c>
      <c r="G98" s="163">
        <v>2.3388793346624359E-2</v>
      </c>
      <c r="H98" s="163" t="s">
        <v>116</v>
      </c>
    </row>
    <row r="99" spans="1:17" x14ac:dyDescent="0.3">
      <c r="B99" s="159" t="s">
        <v>710</v>
      </c>
      <c r="C99" s="36"/>
      <c r="D99" s="173">
        <v>29.1</v>
      </c>
      <c r="E99" s="173" t="s">
        <v>116</v>
      </c>
      <c r="F99" s="173" t="s">
        <v>116</v>
      </c>
      <c r="G99" s="163" t="s">
        <v>116</v>
      </c>
      <c r="H99" s="163" t="s">
        <v>116</v>
      </c>
    </row>
    <row r="100" spans="1:17" x14ac:dyDescent="0.3">
      <c r="A100" s="165"/>
      <c r="B100" s="166"/>
      <c r="C100" s="167"/>
      <c r="D100" s="168"/>
      <c r="E100" s="168"/>
      <c r="F100" s="166"/>
      <c r="G100" s="168"/>
      <c r="H100" s="168"/>
    </row>
    <row r="101" spans="1:17" s="1" customFormat="1" ht="14.25" customHeight="1" x14ac:dyDescent="0.3">
      <c r="A101" s="169">
        <v>1</v>
      </c>
      <c r="B101" s="1" t="s">
        <v>713</v>
      </c>
      <c r="K101" s="101">
        <v>350</v>
      </c>
    </row>
    <row r="104" spans="1:17" s="1" customFormat="1" ht="13.5" customHeight="1" x14ac:dyDescent="0.25">
      <c r="A104" s="235" t="s">
        <v>716</v>
      </c>
      <c r="B104" s="235"/>
      <c r="C104" s="235"/>
      <c r="D104" s="235"/>
      <c r="E104" s="235"/>
      <c r="F104" s="235"/>
      <c r="G104" s="235"/>
      <c r="H104" s="235"/>
      <c r="K104" s="1">
        <v>346</v>
      </c>
      <c r="L104" s="1">
        <v>324</v>
      </c>
      <c r="M104" s="1">
        <v>329</v>
      </c>
    </row>
    <row r="105" spans="1:17" s="1" customFormat="1" ht="13.2" x14ac:dyDescent="0.25">
      <c r="B105" s="175"/>
      <c r="C105" s="175"/>
      <c r="D105" s="176"/>
      <c r="E105" s="176"/>
      <c r="F105" s="176"/>
      <c r="G105" s="176"/>
      <c r="H105" s="176"/>
    </row>
    <row r="106" spans="1:17" ht="17.850000000000001" customHeight="1" x14ac:dyDescent="0.55000000000000004">
      <c r="A106" s="232" t="s">
        <v>667</v>
      </c>
      <c r="B106" s="232"/>
      <c r="C106" s="232"/>
      <c r="D106" s="232" t="s">
        <v>668</v>
      </c>
      <c r="E106" s="232"/>
      <c r="F106" s="232"/>
      <c r="G106" s="232" t="s">
        <v>669</v>
      </c>
      <c r="H106" s="232"/>
      <c r="K106" s="101">
        <v>347</v>
      </c>
      <c r="L106" s="101">
        <v>338</v>
      </c>
      <c r="M106" s="101">
        <v>339</v>
      </c>
    </row>
    <row r="107" spans="1:17" ht="17.25" customHeight="1" x14ac:dyDescent="0.3">
      <c r="A107" s="226"/>
      <c r="B107" s="226"/>
      <c r="C107" s="226"/>
      <c r="D107" s="158" t="s">
        <v>671</v>
      </c>
      <c r="E107" s="158" t="s">
        <v>672</v>
      </c>
      <c r="F107" s="158" t="s">
        <v>673</v>
      </c>
      <c r="G107" s="158" t="s">
        <v>674</v>
      </c>
      <c r="H107" s="158" t="s">
        <v>675</v>
      </c>
      <c r="K107" s="101">
        <v>340</v>
      </c>
      <c r="L107" s="101">
        <v>341</v>
      </c>
      <c r="M107" s="101">
        <v>342</v>
      </c>
      <c r="N107" s="101">
        <v>343</v>
      </c>
      <c r="O107" s="101">
        <v>344</v>
      </c>
      <c r="P107" s="101">
        <v>345</v>
      </c>
      <c r="Q107" s="101">
        <v>348</v>
      </c>
    </row>
    <row r="108" spans="1:17" x14ac:dyDescent="0.3">
      <c r="B108" s="159" t="s">
        <v>385</v>
      </c>
      <c r="C108" s="160"/>
      <c r="D108" s="173">
        <v>4.2</v>
      </c>
      <c r="E108" s="173">
        <v>4.5999999999999996</v>
      </c>
      <c r="F108" s="173">
        <v>4.5999999999999996</v>
      </c>
      <c r="G108" s="163">
        <v>9.7638148667304803E-2</v>
      </c>
      <c r="H108" s="163">
        <v>-3.1202331551258844E-3</v>
      </c>
    </row>
    <row r="109" spans="1:17" x14ac:dyDescent="0.3">
      <c r="B109" s="159" t="s">
        <v>386</v>
      </c>
      <c r="C109" s="160"/>
      <c r="D109" s="173">
        <v>4.5999999999999996</v>
      </c>
      <c r="E109" s="173">
        <v>4.9000000000000004</v>
      </c>
      <c r="F109" s="173">
        <v>4.9000000000000004</v>
      </c>
      <c r="G109" s="163">
        <v>6.3332291604192514E-2</v>
      </c>
      <c r="H109" s="163">
        <v>-6.0353357263930318E-3</v>
      </c>
    </row>
    <row r="110" spans="1:17" x14ac:dyDescent="0.3">
      <c r="B110" s="159" t="s">
        <v>387</v>
      </c>
      <c r="C110" s="160"/>
      <c r="D110" s="173">
        <v>5.2</v>
      </c>
      <c r="E110" s="173">
        <v>5.4</v>
      </c>
      <c r="F110" s="173">
        <v>5.4</v>
      </c>
      <c r="G110" s="163">
        <v>3.5795564120738144E-2</v>
      </c>
      <c r="H110" s="163">
        <v>2.70223328757635E-3</v>
      </c>
    </row>
    <row r="111" spans="1:17" x14ac:dyDescent="0.3">
      <c r="B111" s="159" t="s">
        <v>388</v>
      </c>
      <c r="C111" s="160"/>
      <c r="D111" s="173">
        <v>5.5</v>
      </c>
      <c r="E111" s="173">
        <v>5.9</v>
      </c>
      <c r="F111" s="173">
        <v>5.8</v>
      </c>
      <c r="G111" s="163">
        <v>5.675300132732719E-2</v>
      </c>
      <c r="H111" s="163">
        <v>-1.3378491872215403E-2</v>
      </c>
    </row>
    <row r="112" spans="1:17" x14ac:dyDescent="0.3">
      <c r="B112" s="159" t="s">
        <v>389</v>
      </c>
      <c r="C112" s="160"/>
      <c r="D112" s="173">
        <v>6</v>
      </c>
      <c r="E112" s="173">
        <v>6.2</v>
      </c>
      <c r="F112" s="173">
        <v>6</v>
      </c>
      <c r="G112" s="163">
        <v>3.8734053230683685E-2</v>
      </c>
      <c r="H112" s="163">
        <v>-3.1466459104354971E-2</v>
      </c>
    </row>
    <row r="113" spans="2:8" x14ac:dyDescent="0.3">
      <c r="B113" s="159" t="s">
        <v>390</v>
      </c>
      <c r="C113" s="160"/>
      <c r="D113" s="173">
        <v>5.0999999999999996</v>
      </c>
      <c r="E113" s="173">
        <v>5.2</v>
      </c>
      <c r="F113" s="173">
        <v>5.0999999999999996</v>
      </c>
      <c r="G113" s="163">
        <v>8.488682367444822E-3</v>
      </c>
      <c r="H113" s="163">
        <v>-1.0747625508644276E-2</v>
      </c>
    </row>
    <row r="114" spans="2:8" x14ac:dyDescent="0.3">
      <c r="B114" s="159" t="s">
        <v>391</v>
      </c>
      <c r="C114" s="160"/>
      <c r="D114" s="173">
        <v>5.7</v>
      </c>
      <c r="E114" s="173">
        <v>5.9</v>
      </c>
      <c r="F114" s="173">
        <v>5.8</v>
      </c>
      <c r="G114" s="163">
        <v>2.4316365345484314E-2</v>
      </c>
      <c r="H114" s="163">
        <v>-1.5730627796850305E-2</v>
      </c>
    </row>
    <row r="115" spans="2:8" x14ac:dyDescent="0.3">
      <c r="B115" s="159" t="s">
        <v>392</v>
      </c>
      <c r="C115" s="160"/>
      <c r="D115" s="173">
        <v>6.7</v>
      </c>
      <c r="E115" s="173">
        <v>6.8</v>
      </c>
      <c r="F115" s="173">
        <v>6.7</v>
      </c>
      <c r="G115" s="163">
        <v>2.0866742556957307E-2</v>
      </c>
      <c r="H115" s="163">
        <v>-1.2888498844399465E-2</v>
      </c>
    </row>
    <row r="116" spans="2:8" x14ac:dyDescent="0.3">
      <c r="B116" s="159" t="s">
        <v>393</v>
      </c>
      <c r="C116" s="160"/>
      <c r="D116" s="173">
        <v>5.5</v>
      </c>
      <c r="E116" s="173">
        <v>5.4</v>
      </c>
      <c r="F116" s="173">
        <v>5.4</v>
      </c>
      <c r="G116" s="163">
        <v>-5.339167219842289E-3</v>
      </c>
      <c r="H116" s="163">
        <v>-1.278247040022662E-2</v>
      </c>
    </row>
    <row r="117" spans="2:8" x14ac:dyDescent="0.3">
      <c r="B117" s="159" t="s">
        <v>678</v>
      </c>
      <c r="C117" s="160"/>
      <c r="D117" s="173">
        <v>4.2</v>
      </c>
      <c r="E117" s="173">
        <v>4.4000000000000004</v>
      </c>
      <c r="F117" s="173">
        <v>4.3</v>
      </c>
      <c r="G117" s="163">
        <v>3.7687514304913572E-2</v>
      </c>
      <c r="H117" s="163">
        <v>-2.2772330519772566E-2</v>
      </c>
    </row>
    <row r="118" spans="2:8" x14ac:dyDescent="0.3">
      <c r="B118" s="159" t="s">
        <v>679</v>
      </c>
      <c r="C118" s="36"/>
      <c r="D118" s="173">
        <v>4.2</v>
      </c>
      <c r="E118" s="173">
        <v>4.2</v>
      </c>
      <c r="F118" s="173">
        <v>4.2</v>
      </c>
      <c r="G118" s="163">
        <v>-1.3550069924955777E-3</v>
      </c>
      <c r="H118" s="163">
        <v>-9.002645385069119E-3</v>
      </c>
    </row>
    <row r="119" spans="2:8" x14ac:dyDescent="0.3">
      <c r="B119" s="159" t="s">
        <v>680</v>
      </c>
      <c r="C119" s="36"/>
      <c r="D119" s="173">
        <v>5.3</v>
      </c>
      <c r="E119" s="173">
        <v>5.2</v>
      </c>
      <c r="F119" s="173">
        <v>5.2</v>
      </c>
      <c r="G119" s="163">
        <v>-1.2856163864511938E-3</v>
      </c>
      <c r="H119" s="163">
        <v>-1.5580486921475956E-2</v>
      </c>
    </row>
    <row r="120" spans="2:8" x14ac:dyDescent="0.3">
      <c r="B120" s="159" t="s">
        <v>681</v>
      </c>
      <c r="C120" s="36"/>
      <c r="D120" s="173">
        <v>4.8</v>
      </c>
      <c r="E120" s="173">
        <v>4.8</v>
      </c>
      <c r="F120" s="173">
        <v>4.7</v>
      </c>
      <c r="G120" s="163">
        <v>-3.6473366835599874E-3</v>
      </c>
      <c r="H120" s="163">
        <v>-1.7378292743855051E-2</v>
      </c>
    </row>
    <row r="121" spans="2:8" x14ac:dyDescent="0.3">
      <c r="B121" s="159" t="s">
        <v>682</v>
      </c>
      <c r="C121" s="174"/>
      <c r="D121" s="173">
        <v>5.4</v>
      </c>
      <c r="E121" s="173">
        <v>5.5</v>
      </c>
      <c r="F121" s="173">
        <v>5.4</v>
      </c>
      <c r="G121" s="163">
        <v>1.3980760140014814E-2</v>
      </c>
      <c r="H121" s="163">
        <v>-1.6271043986121225E-2</v>
      </c>
    </row>
    <row r="122" spans="2:8" x14ac:dyDescent="0.3">
      <c r="B122" s="159" t="s">
        <v>683</v>
      </c>
      <c r="C122" s="36"/>
      <c r="D122" s="173">
        <v>5.5</v>
      </c>
      <c r="E122" s="173">
        <v>5.6</v>
      </c>
      <c r="F122" s="173">
        <v>5.5</v>
      </c>
      <c r="G122" s="163">
        <v>1.9554364640199884E-2</v>
      </c>
      <c r="H122" s="163">
        <v>-2.0443275066237887E-2</v>
      </c>
    </row>
    <row r="123" spans="2:8" x14ac:dyDescent="0.3">
      <c r="B123" s="159" t="s">
        <v>684</v>
      </c>
      <c r="C123" s="36"/>
      <c r="D123" s="173">
        <v>6.1</v>
      </c>
      <c r="E123" s="173">
        <v>6</v>
      </c>
      <c r="F123" s="173">
        <v>6</v>
      </c>
      <c r="G123" s="163">
        <v>-8.8647846189771062E-4</v>
      </c>
      <c r="H123" s="163">
        <v>-1.0276942218671703E-2</v>
      </c>
    </row>
    <row r="124" spans="2:8" x14ac:dyDescent="0.3">
      <c r="B124" s="159" t="s">
        <v>685</v>
      </c>
      <c r="C124" s="36"/>
      <c r="D124" s="173">
        <v>6.7</v>
      </c>
      <c r="E124" s="173">
        <v>6.7</v>
      </c>
      <c r="F124" s="173">
        <v>6.7</v>
      </c>
      <c r="G124" s="163">
        <v>9.3963988186354097E-3</v>
      </c>
      <c r="H124" s="163">
        <v>-2.8818389500462338E-3</v>
      </c>
    </row>
    <row r="125" spans="2:8" x14ac:dyDescent="0.3">
      <c r="B125" s="159" t="s">
        <v>686</v>
      </c>
      <c r="C125" s="36"/>
      <c r="D125" s="173">
        <v>5.7</v>
      </c>
      <c r="E125" s="173">
        <v>5.6</v>
      </c>
      <c r="F125" s="173">
        <v>5.6</v>
      </c>
      <c r="G125" s="163">
        <v>-1.5855293256076597E-2</v>
      </c>
      <c r="H125" s="163">
        <v>-9.7865475781556688E-3</v>
      </c>
    </row>
    <row r="126" spans="2:8" x14ac:dyDescent="0.3">
      <c r="B126" s="159" t="s">
        <v>687</v>
      </c>
      <c r="C126" s="36"/>
      <c r="D126" s="173">
        <v>6.4</v>
      </c>
      <c r="E126" s="173">
        <v>6.5</v>
      </c>
      <c r="F126" s="173">
        <v>6.4</v>
      </c>
      <c r="G126" s="163">
        <v>1.0346857532545162E-2</v>
      </c>
      <c r="H126" s="163">
        <v>-1.4985590415337979E-2</v>
      </c>
    </row>
    <row r="127" spans="2:8" x14ac:dyDescent="0.3">
      <c r="B127" s="159" t="s">
        <v>688</v>
      </c>
      <c r="C127" s="36"/>
      <c r="D127" s="173">
        <v>6.2</v>
      </c>
      <c r="E127" s="173">
        <v>6.2</v>
      </c>
      <c r="F127" s="173">
        <v>6.1</v>
      </c>
      <c r="G127" s="163">
        <v>-4.9222290972016358E-3</v>
      </c>
      <c r="H127" s="163">
        <v>-1.0730159105749704E-2</v>
      </c>
    </row>
    <row r="128" spans="2:8" x14ac:dyDescent="0.3">
      <c r="B128" s="159" t="s">
        <v>689</v>
      </c>
      <c r="C128" s="36"/>
      <c r="D128" s="173">
        <v>6.1</v>
      </c>
      <c r="E128" s="173">
        <v>6</v>
      </c>
      <c r="F128" s="173">
        <v>6</v>
      </c>
      <c r="G128" s="163">
        <v>-7.6079673408804283E-3</v>
      </c>
      <c r="H128" s="163">
        <v>-2.2178848704691445E-3</v>
      </c>
    </row>
    <row r="129" spans="2:8" x14ac:dyDescent="0.3">
      <c r="B129" s="159" t="s">
        <v>690</v>
      </c>
      <c r="C129" s="36"/>
      <c r="D129" s="173">
        <v>5.4</v>
      </c>
      <c r="E129" s="173">
        <v>5.6</v>
      </c>
      <c r="F129" s="173">
        <v>5.4</v>
      </c>
      <c r="G129" s="163">
        <v>3.779232566234314E-2</v>
      </c>
      <c r="H129" s="163">
        <v>-3.2587448797396279E-2</v>
      </c>
    </row>
    <row r="130" spans="2:8" x14ac:dyDescent="0.3">
      <c r="B130" s="159" t="s">
        <v>691</v>
      </c>
      <c r="C130" s="36"/>
      <c r="D130" s="173">
        <v>5.3</v>
      </c>
      <c r="E130" s="173">
        <v>5.3</v>
      </c>
      <c r="F130" s="173">
        <v>5.2</v>
      </c>
      <c r="G130" s="163">
        <v>2.604309193190657E-3</v>
      </c>
      <c r="H130" s="163">
        <v>-8.5241703397115343E-3</v>
      </c>
    </row>
    <row r="131" spans="2:8" x14ac:dyDescent="0.3">
      <c r="B131" s="159" t="s">
        <v>692</v>
      </c>
      <c r="C131" s="36"/>
      <c r="D131" s="173">
        <v>5</v>
      </c>
      <c r="E131" s="173">
        <v>5</v>
      </c>
      <c r="F131" s="173">
        <v>4.9000000000000004</v>
      </c>
      <c r="G131" s="163">
        <v>2.1554274717570099E-3</v>
      </c>
      <c r="H131" s="163">
        <v>-1.1840140349090311E-2</v>
      </c>
    </row>
    <row r="132" spans="2:8" x14ac:dyDescent="0.3">
      <c r="B132" s="159" t="s">
        <v>693</v>
      </c>
      <c r="C132" s="36"/>
      <c r="D132" s="173">
        <v>2.2000000000000002</v>
      </c>
      <c r="E132" s="173">
        <v>2.2000000000000002</v>
      </c>
      <c r="F132" s="173">
        <v>2.2000000000000002</v>
      </c>
      <c r="G132" s="163">
        <v>5.3542597873557085E-4</v>
      </c>
      <c r="H132" s="163">
        <v>-1.7892893262787424E-2</v>
      </c>
    </row>
    <row r="133" spans="2:8" x14ac:dyDescent="0.3">
      <c r="B133" s="159" t="s">
        <v>694</v>
      </c>
      <c r="C133" s="36"/>
      <c r="D133" s="173">
        <v>2.2000000000000002</v>
      </c>
      <c r="E133" s="173">
        <v>2.2000000000000002</v>
      </c>
      <c r="F133" s="173">
        <v>2.2000000000000002</v>
      </c>
      <c r="G133" s="163">
        <v>8.386768403969791E-3</v>
      </c>
      <c r="H133" s="163">
        <v>-1.5286472494801306E-2</v>
      </c>
    </row>
    <row r="134" spans="2:8" x14ac:dyDescent="0.3">
      <c r="B134" s="159" t="s">
        <v>695</v>
      </c>
      <c r="C134" s="36"/>
      <c r="D134" s="173">
        <v>2.9</v>
      </c>
      <c r="E134" s="173">
        <v>2.9</v>
      </c>
      <c r="F134" s="173">
        <v>2.9</v>
      </c>
      <c r="G134" s="163">
        <v>8.866652722553825E-3</v>
      </c>
      <c r="H134" s="163">
        <v>-6.689499818949507E-3</v>
      </c>
    </row>
    <row r="135" spans="2:8" x14ac:dyDescent="0.3">
      <c r="B135" s="159" t="s">
        <v>696</v>
      </c>
      <c r="C135" s="36"/>
      <c r="D135" s="173">
        <v>4.0999999999999996</v>
      </c>
      <c r="E135" s="173">
        <v>4.2</v>
      </c>
      <c r="F135" s="173">
        <v>4.0999999999999996</v>
      </c>
      <c r="G135" s="163">
        <v>2.9069574933715536E-2</v>
      </c>
      <c r="H135" s="163">
        <v>-1.7145529866494758E-2</v>
      </c>
    </row>
    <row r="136" spans="2:8" x14ac:dyDescent="0.3">
      <c r="B136" s="159" t="s">
        <v>697</v>
      </c>
      <c r="C136" s="36"/>
      <c r="D136" s="173">
        <v>4.9000000000000004</v>
      </c>
      <c r="E136" s="173">
        <v>4.9000000000000004</v>
      </c>
      <c r="F136" s="173">
        <v>4.8</v>
      </c>
      <c r="G136" s="163">
        <v>-3.2908138143012966E-3</v>
      </c>
      <c r="H136" s="163">
        <v>-5.2127999628855948E-3</v>
      </c>
    </row>
    <row r="137" spans="2:8" x14ac:dyDescent="0.3">
      <c r="B137" s="159" t="s">
        <v>698</v>
      </c>
      <c r="C137" s="36"/>
      <c r="D137" s="173">
        <v>5.6</v>
      </c>
      <c r="E137" s="173">
        <v>5.6</v>
      </c>
      <c r="F137" s="173">
        <v>5.5</v>
      </c>
      <c r="G137" s="163">
        <v>9.6061923478816258E-3</v>
      </c>
      <c r="H137" s="163">
        <v>-2.1842787760064097E-2</v>
      </c>
    </row>
    <row r="138" spans="2:8" x14ac:dyDescent="0.3">
      <c r="B138" s="159" t="s">
        <v>699</v>
      </c>
      <c r="C138" s="36"/>
      <c r="D138" s="173">
        <v>8.3000000000000007</v>
      </c>
      <c r="E138" s="173">
        <v>8.5</v>
      </c>
      <c r="F138" s="173">
        <v>8.4</v>
      </c>
      <c r="G138" s="163">
        <v>2.3755910347070808E-2</v>
      </c>
      <c r="H138" s="163">
        <v>-2.120392494956802E-2</v>
      </c>
    </row>
    <row r="139" spans="2:8" x14ac:dyDescent="0.3">
      <c r="B139" s="159" t="s">
        <v>700</v>
      </c>
      <c r="C139" s="36"/>
      <c r="D139" s="173">
        <v>7.8</v>
      </c>
      <c r="E139" s="173">
        <v>7.9</v>
      </c>
      <c r="F139" s="173">
        <v>7.8</v>
      </c>
      <c r="G139" s="163">
        <v>1.4639828907679897E-2</v>
      </c>
      <c r="H139" s="163">
        <v>-1.408698271127018E-2</v>
      </c>
    </row>
    <row r="140" spans="2:8" x14ac:dyDescent="0.3">
      <c r="B140" s="159" t="s">
        <v>701</v>
      </c>
      <c r="C140" s="36"/>
      <c r="D140" s="173">
        <v>10.199999999999999</v>
      </c>
      <c r="E140" s="173">
        <v>10.3</v>
      </c>
      <c r="F140" s="173">
        <v>10</v>
      </c>
      <c r="G140" s="163">
        <v>9.4003470721850668E-3</v>
      </c>
      <c r="H140" s="163">
        <v>-2.949752256253857E-2</v>
      </c>
    </row>
    <row r="141" spans="2:8" x14ac:dyDescent="0.3">
      <c r="B141" s="159" t="s">
        <v>702</v>
      </c>
      <c r="C141" s="36"/>
      <c r="D141" s="173">
        <v>7</v>
      </c>
      <c r="E141" s="173">
        <v>7.3</v>
      </c>
      <c r="F141" s="173">
        <v>6.9</v>
      </c>
      <c r="G141" s="163">
        <v>4.4891821467569315E-2</v>
      </c>
      <c r="H141" s="163">
        <v>-5.56379388106224E-2</v>
      </c>
    </row>
    <row r="142" spans="2:8" x14ac:dyDescent="0.3">
      <c r="B142" s="159" t="s">
        <v>703</v>
      </c>
      <c r="C142" s="36"/>
      <c r="D142" s="173">
        <v>8.8000000000000007</v>
      </c>
      <c r="E142" s="173">
        <v>9</v>
      </c>
      <c r="F142" s="173">
        <v>8.9</v>
      </c>
      <c r="G142" s="163">
        <v>1.247569497694534E-2</v>
      </c>
      <c r="H142" s="163">
        <v>-1.0526198686998778E-2</v>
      </c>
    </row>
    <row r="143" spans="2:8" x14ac:dyDescent="0.3">
      <c r="B143" s="159" t="s">
        <v>704</v>
      </c>
      <c r="C143" s="36"/>
      <c r="D143" s="173">
        <v>12.2</v>
      </c>
      <c r="E143" s="173">
        <v>12.5</v>
      </c>
      <c r="F143" s="173">
        <v>12.4</v>
      </c>
      <c r="G143" s="163">
        <v>2.2098556409855474E-2</v>
      </c>
      <c r="H143" s="163">
        <v>-1.2585716755585508E-2</v>
      </c>
    </row>
    <row r="144" spans="2:8" x14ac:dyDescent="0.3">
      <c r="B144" s="159" t="s">
        <v>705</v>
      </c>
      <c r="C144" s="36"/>
      <c r="D144" s="173">
        <v>9.8000000000000007</v>
      </c>
      <c r="E144" s="173">
        <v>9.9</v>
      </c>
      <c r="F144" s="173">
        <v>9.6</v>
      </c>
      <c r="G144" s="163">
        <v>5.6707094357082433E-3</v>
      </c>
      <c r="H144" s="163">
        <v>-2.8782814701780901E-2</v>
      </c>
    </row>
    <row r="145" spans="1:17" x14ac:dyDescent="0.3">
      <c r="B145" s="159" t="s">
        <v>706</v>
      </c>
      <c r="C145" s="36"/>
      <c r="D145" s="173">
        <v>9.1999999999999993</v>
      </c>
      <c r="E145" s="173">
        <v>8.9</v>
      </c>
      <c r="F145" s="173">
        <v>8.8000000000000007</v>
      </c>
      <c r="G145" s="163">
        <v>-2.767242055749175E-2</v>
      </c>
      <c r="H145" s="163">
        <v>-2.0361956892559041E-2</v>
      </c>
    </row>
    <row r="146" spans="1:17" x14ac:dyDescent="0.3">
      <c r="B146" s="159" t="s">
        <v>707</v>
      </c>
      <c r="C146" s="36"/>
      <c r="D146" s="173">
        <v>12.9</v>
      </c>
      <c r="E146" s="173">
        <v>13</v>
      </c>
      <c r="F146" s="173">
        <v>12.6</v>
      </c>
      <c r="G146" s="163">
        <v>1.1491949160062909E-2</v>
      </c>
      <c r="H146" s="163">
        <v>-2.873325002457483E-2</v>
      </c>
    </row>
    <row r="147" spans="1:17" x14ac:dyDescent="0.3">
      <c r="B147" s="159" t="s">
        <v>708</v>
      </c>
      <c r="C147" s="36"/>
      <c r="D147" s="173">
        <v>8.9</v>
      </c>
      <c r="E147" s="173">
        <v>8.9</v>
      </c>
      <c r="F147" s="173">
        <v>8.9</v>
      </c>
      <c r="G147" s="163">
        <v>4.6927265298046805E-3</v>
      </c>
      <c r="H147" s="163">
        <v>-7.04769496962665E-3</v>
      </c>
    </row>
    <row r="148" spans="1:17" x14ac:dyDescent="0.3">
      <c r="B148" s="159" t="s">
        <v>709</v>
      </c>
      <c r="C148" s="36"/>
      <c r="D148" s="173">
        <v>9.1</v>
      </c>
      <c r="E148" s="173">
        <v>9.1</v>
      </c>
      <c r="F148" s="173" t="s">
        <v>116</v>
      </c>
      <c r="G148" s="163">
        <v>1.4159324246116878E-3</v>
      </c>
      <c r="H148" s="163" t="s">
        <v>116</v>
      </c>
    </row>
    <row r="149" spans="1:17" x14ac:dyDescent="0.3">
      <c r="B149" s="159" t="s">
        <v>710</v>
      </c>
      <c r="C149" s="36"/>
      <c r="D149" s="173">
        <v>10</v>
      </c>
      <c r="E149" s="173" t="s">
        <v>116</v>
      </c>
      <c r="F149" s="173" t="s">
        <v>116</v>
      </c>
      <c r="G149" s="163" t="s">
        <v>116</v>
      </c>
      <c r="H149" s="163" t="s">
        <v>116</v>
      </c>
    </row>
    <row r="150" spans="1:17" x14ac:dyDescent="0.3">
      <c r="A150" s="165"/>
      <c r="B150" s="166"/>
      <c r="C150" s="167"/>
      <c r="D150" s="168"/>
      <c r="E150" s="168"/>
      <c r="F150" s="166"/>
      <c r="G150" s="168"/>
      <c r="H150" s="168"/>
    </row>
    <row r="151" spans="1:17" s="1" customFormat="1" ht="15" customHeight="1" x14ac:dyDescent="0.25">
      <c r="A151" s="169">
        <v>1</v>
      </c>
      <c r="B151" s="245" t="s">
        <v>713</v>
      </c>
      <c r="C151" s="245"/>
      <c r="D151" s="245"/>
      <c r="E151" s="245"/>
      <c r="F151" s="245"/>
      <c r="G151" s="245"/>
      <c r="H151" s="245"/>
      <c r="K151" s="1">
        <v>350</v>
      </c>
    </row>
    <row r="152" spans="1:17" ht="29.25" customHeight="1" x14ac:dyDescent="0.3">
      <c r="B152" s="215" t="s">
        <v>717</v>
      </c>
      <c r="C152" s="215"/>
      <c r="D152" s="215"/>
      <c r="E152" s="215"/>
      <c r="F152" s="215"/>
      <c r="G152" s="215"/>
      <c r="H152" s="215"/>
      <c r="K152" s="101">
        <v>362</v>
      </c>
    </row>
    <row r="153" spans="1:17" ht="27" customHeight="1" x14ac:dyDescent="0.3">
      <c r="B153" s="234" t="s">
        <v>718</v>
      </c>
      <c r="C153" s="234"/>
      <c r="D153" s="234"/>
      <c r="E153" s="234"/>
      <c r="F153" s="234"/>
      <c r="G153" s="234"/>
      <c r="H153" s="234"/>
      <c r="K153" s="101">
        <v>354</v>
      </c>
    </row>
    <row r="154" spans="1:17" x14ac:dyDescent="0.3">
      <c r="C154" s="1"/>
      <c r="D154" s="38"/>
      <c r="E154" s="38"/>
      <c r="F154" s="38"/>
      <c r="G154" s="38"/>
      <c r="H154" s="38"/>
    </row>
    <row r="155" spans="1:17" x14ac:dyDescent="0.3">
      <c r="C155" s="38"/>
      <c r="D155" s="38"/>
      <c r="E155" s="38"/>
      <c r="F155" s="38"/>
      <c r="G155" s="38"/>
      <c r="H155" s="38"/>
    </row>
    <row r="156" spans="1:17" s="1" customFormat="1" ht="13.5" customHeight="1" x14ac:dyDescent="0.25">
      <c r="A156" s="235" t="s">
        <v>223</v>
      </c>
      <c r="B156" s="235"/>
      <c r="C156" s="235"/>
      <c r="D156" s="235"/>
      <c r="E156" s="235"/>
      <c r="F156" s="235"/>
      <c r="G156" s="235"/>
      <c r="H156" s="235"/>
      <c r="K156" s="1">
        <v>346</v>
      </c>
      <c r="L156" s="1">
        <v>324</v>
      </c>
      <c r="M156" s="1">
        <v>328</v>
      </c>
    </row>
    <row r="157" spans="1:17" s="1" customFormat="1" ht="13.2" x14ac:dyDescent="0.25">
      <c r="B157" s="175"/>
      <c r="C157" s="175"/>
      <c r="D157" s="175"/>
      <c r="E157" s="175"/>
      <c r="F157" s="175"/>
      <c r="G157" s="175"/>
      <c r="H157" s="175"/>
    </row>
    <row r="158" spans="1:17" ht="17.850000000000001" customHeight="1" x14ac:dyDescent="0.55000000000000004">
      <c r="A158" s="232" t="s">
        <v>667</v>
      </c>
      <c r="B158" s="232"/>
      <c r="C158" s="232"/>
      <c r="D158" s="232" t="s">
        <v>668</v>
      </c>
      <c r="E158" s="232"/>
      <c r="F158" s="232"/>
      <c r="G158" s="232" t="s">
        <v>669</v>
      </c>
      <c r="H158" s="232"/>
      <c r="K158" s="101">
        <v>347</v>
      </c>
      <c r="L158" s="101">
        <v>338</v>
      </c>
      <c r="M158" s="101">
        <v>339</v>
      </c>
    </row>
    <row r="159" spans="1:17" ht="17.25" customHeight="1" x14ac:dyDescent="0.3">
      <c r="A159" s="226"/>
      <c r="B159" s="226"/>
      <c r="C159" s="226"/>
      <c r="D159" s="158" t="s">
        <v>671</v>
      </c>
      <c r="E159" s="158" t="s">
        <v>672</v>
      </c>
      <c r="F159" s="158" t="s">
        <v>673</v>
      </c>
      <c r="G159" s="158" t="s">
        <v>674</v>
      </c>
      <c r="H159" s="158" t="s">
        <v>675</v>
      </c>
      <c r="K159" s="101">
        <v>340</v>
      </c>
      <c r="L159" s="101">
        <v>341</v>
      </c>
      <c r="M159" s="101">
        <v>342</v>
      </c>
      <c r="N159" s="101">
        <v>343</v>
      </c>
      <c r="O159" s="101">
        <v>344</v>
      </c>
      <c r="P159" s="101">
        <v>345</v>
      </c>
      <c r="Q159" s="101">
        <v>348</v>
      </c>
    </row>
    <row r="160" spans="1:17" x14ac:dyDescent="0.3">
      <c r="B160" s="159" t="s">
        <v>385</v>
      </c>
      <c r="C160" s="160"/>
      <c r="D160" s="173">
        <v>3.4</v>
      </c>
      <c r="E160" s="173">
        <v>6</v>
      </c>
      <c r="F160" s="173">
        <v>6</v>
      </c>
      <c r="G160" s="163">
        <v>0.76302628712896237</v>
      </c>
      <c r="H160" s="163">
        <v>0</v>
      </c>
    </row>
    <row r="161" spans="2:8" x14ac:dyDescent="0.3">
      <c r="B161" s="159" t="s">
        <v>386</v>
      </c>
      <c r="C161" s="160"/>
      <c r="D161" s="173">
        <v>3.4</v>
      </c>
      <c r="E161" s="173">
        <v>3.5</v>
      </c>
      <c r="F161" s="173">
        <v>3.5</v>
      </c>
      <c r="G161" s="163">
        <v>4.7673765368075216E-2</v>
      </c>
      <c r="H161" s="163">
        <v>3.4487200690869191E-3</v>
      </c>
    </row>
    <row r="162" spans="2:8" x14ac:dyDescent="0.3">
      <c r="B162" s="159" t="s">
        <v>387</v>
      </c>
      <c r="C162" s="160"/>
      <c r="D162" s="173">
        <v>4.5999999999999996</v>
      </c>
      <c r="E162" s="173">
        <v>5.8</v>
      </c>
      <c r="F162" s="173">
        <v>5.9</v>
      </c>
      <c r="G162" s="163">
        <v>0.25971008133124363</v>
      </c>
      <c r="H162" s="163">
        <v>2.0785224713484318E-3</v>
      </c>
    </row>
    <row r="163" spans="2:8" x14ac:dyDescent="0.3">
      <c r="B163" s="159" t="s">
        <v>388</v>
      </c>
      <c r="C163" s="160"/>
      <c r="D163" s="173">
        <v>6.2</v>
      </c>
      <c r="E163" s="173">
        <v>7.8</v>
      </c>
      <c r="F163" s="173">
        <v>7.8</v>
      </c>
      <c r="G163" s="163">
        <v>0.25332006642937999</v>
      </c>
      <c r="H163" s="163">
        <v>4.6429246068691032E-3</v>
      </c>
    </row>
    <row r="164" spans="2:8" x14ac:dyDescent="0.3">
      <c r="B164" s="159" t="s">
        <v>389</v>
      </c>
      <c r="C164" s="160"/>
      <c r="D164" s="173">
        <v>3.3</v>
      </c>
      <c r="E164" s="173">
        <v>3.7</v>
      </c>
      <c r="F164" s="173">
        <v>3.7</v>
      </c>
      <c r="G164" s="163">
        <v>0.11077616572818494</v>
      </c>
      <c r="H164" s="163">
        <v>5.3059596803290976E-3</v>
      </c>
    </row>
    <row r="165" spans="2:8" x14ac:dyDescent="0.3">
      <c r="B165" s="159" t="s">
        <v>390</v>
      </c>
      <c r="C165" s="160"/>
      <c r="D165" s="173">
        <v>5.4</v>
      </c>
      <c r="E165" s="173">
        <v>5.6</v>
      </c>
      <c r="F165" s="173">
        <v>5.9</v>
      </c>
      <c r="G165" s="163">
        <v>4.5900248082820783E-2</v>
      </c>
      <c r="H165" s="163">
        <v>4.9046257455806153E-2</v>
      </c>
    </row>
    <row r="166" spans="2:8" x14ac:dyDescent="0.3">
      <c r="B166" s="159" t="s">
        <v>391</v>
      </c>
      <c r="C166" s="160"/>
      <c r="D166" s="173">
        <v>6.4</v>
      </c>
      <c r="E166" s="173">
        <v>6.5</v>
      </c>
      <c r="F166" s="173">
        <v>6.6</v>
      </c>
      <c r="G166" s="163">
        <v>2.8955992186001867E-2</v>
      </c>
      <c r="H166" s="163">
        <v>1.5139694210206667E-3</v>
      </c>
    </row>
    <row r="167" spans="2:8" x14ac:dyDescent="0.3">
      <c r="B167" s="159" t="s">
        <v>392</v>
      </c>
      <c r="C167" s="160"/>
      <c r="D167" s="173">
        <v>5.3</v>
      </c>
      <c r="E167" s="173">
        <v>5.4</v>
      </c>
      <c r="F167" s="173">
        <v>5.4</v>
      </c>
      <c r="G167" s="163">
        <v>2.9143351541170537E-2</v>
      </c>
      <c r="H167" s="163">
        <v>3.7138168484063261E-3</v>
      </c>
    </row>
    <row r="168" spans="2:8" x14ac:dyDescent="0.3">
      <c r="B168" s="159" t="s">
        <v>393</v>
      </c>
      <c r="C168" s="160"/>
      <c r="D168" s="173">
        <v>7.3</v>
      </c>
      <c r="E168" s="173">
        <v>7.4</v>
      </c>
      <c r="F168" s="173">
        <v>7.4</v>
      </c>
      <c r="G168" s="163">
        <v>9.4830261889347067E-3</v>
      </c>
      <c r="H168" s="163">
        <v>1.8180741842430681E-3</v>
      </c>
    </row>
    <row r="169" spans="2:8" x14ac:dyDescent="0.3">
      <c r="B169" s="159" t="s">
        <v>678</v>
      </c>
      <c r="C169" s="160"/>
      <c r="D169" s="173">
        <v>6.4</v>
      </c>
      <c r="E169" s="173">
        <v>6.5</v>
      </c>
      <c r="F169" s="173">
        <v>6.6</v>
      </c>
      <c r="G169" s="163">
        <v>1.3351763343466994E-2</v>
      </c>
      <c r="H169" s="163">
        <v>1.8014569437027061E-2</v>
      </c>
    </row>
    <row r="170" spans="2:8" x14ac:dyDescent="0.3">
      <c r="B170" s="159" t="s">
        <v>679</v>
      </c>
      <c r="C170" s="36"/>
      <c r="D170" s="173">
        <v>4.8</v>
      </c>
      <c r="E170" s="173">
        <v>5.3</v>
      </c>
      <c r="F170" s="173">
        <v>5.4</v>
      </c>
      <c r="G170" s="163">
        <v>0.11719834436343723</v>
      </c>
      <c r="H170" s="163">
        <v>1.4691084759306916E-2</v>
      </c>
    </row>
    <row r="171" spans="2:8" x14ac:dyDescent="0.3">
      <c r="B171" s="159" t="s">
        <v>680</v>
      </c>
      <c r="C171" s="174"/>
      <c r="D171" s="173">
        <v>7.7</v>
      </c>
      <c r="E171" s="173">
        <v>7.9</v>
      </c>
      <c r="F171" s="173">
        <v>7.9</v>
      </c>
      <c r="G171" s="163">
        <v>2.9107470669837321E-2</v>
      </c>
      <c r="H171" s="163">
        <v>2.5726483957466684E-4</v>
      </c>
    </row>
    <row r="172" spans="2:8" x14ac:dyDescent="0.3">
      <c r="B172" s="159" t="s">
        <v>681</v>
      </c>
      <c r="C172" s="174">
        <v>2</v>
      </c>
      <c r="D172" s="173">
        <v>3.4</v>
      </c>
      <c r="E172" s="173">
        <v>2.9</v>
      </c>
      <c r="F172" s="173">
        <v>2.9</v>
      </c>
      <c r="G172" s="163">
        <v>-0.15863396034488819</v>
      </c>
      <c r="H172" s="163">
        <v>1.9543635493592948E-3</v>
      </c>
    </row>
    <row r="173" spans="2:8" x14ac:dyDescent="0.3">
      <c r="B173" s="159" t="s">
        <v>682</v>
      </c>
      <c r="C173" s="174"/>
      <c r="D173" s="173">
        <v>5.0999999999999996</v>
      </c>
      <c r="E173" s="173">
        <v>5.2</v>
      </c>
      <c r="F173" s="173">
        <v>7.4</v>
      </c>
      <c r="G173" s="163">
        <v>1.9299965394893759E-2</v>
      </c>
      <c r="H173" s="163">
        <v>0.41553684497134324</v>
      </c>
    </row>
    <row r="174" spans="2:8" x14ac:dyDescent="0.3">
      <c r="B174" s="159" t="s">
        <v>683</v>
      </c>
      <c r="C174" s="36"/>
      <c r="D174" s="173">
        <v>2.4</v>
      </c>
      <c r="E174" s="173">
        <v>3.5</v>
      </c>
      <c r="F174" s="173">
        <v>3.5</v>
      </c>
      <c r="G174" s="163">
        <v>0.47101832659740683</v>
      </c>
      <c r="H174" s="163">
        <v>2.4130879839787678E-3</v>
      </c>
    </row>
    <row r="175" spans="2:8" x14ac:dyDescent="0.3">
      <c r="B175" s="159" t="s">
        <v>684</v>
      </c>
      <c r="C175" s="36"/>
      <c r="D175" s="173">
        <v>4.8</v>
      </c>
      <c r="E175" s="173">
        <v>4.9000000000000004</v>
      </c>
      <c r="F175" s="173">
        <v>5</v>
      </c>
      <c r="G175" s="163">
        <v>2.5632299560646388E-2</v>
      </c>
      <c r="H175" s="163">
        <v>1.2569159212062919E-2</v>
      </c>
    </row>
    <row r="176" spans="2:8" x14ac:dyDescent="0.3">
      <c r="B176" s="159" t="s">
        <v>685</v>
      </c>
      <c r="C176" s="36"/>
      <c r="D176" s="173">
        <v>3.3</v>
      </c>
      <c r="E176" s="173">
        <v>3.7</v>
      </c>
      <c r="F176" s="173">
        <v>3.7</v>
      </c>
      <c r="G176" s="163">
        <v>0.13318059312470454</v>
      </c>
      <c r="H176" s="163">
        <v>1.409332736330704E-4</v>
      </c>
    </row>
    <row r="177" spans="2:8" x14ac:dyDescent="0.3">
      <c r="B177" s="159" t="s">
        <v>686</v>
      </c>
      <c r="C177" s="36"/>
      <c r="D177" s="173">
        <v>5.2</v>
      </c>
      <c r="E177" s="173">
        <v>8.3000000000000007</v>
      </c>
      <c r="F177" s="173">
        <v>8.3000000000000007</v>
      </c>
      <c r="G177" s="163">
        <v>0.59854855842560251</v>
      </c>
      <c r="H177" s="163">
        <v>6.9807737004512482E-4</v>
      </c>
    </row>
    <row r="178" spans="2:8" x14ac:dyDescent="0.3">
      <c r="B178" s="159" t="s">
        <v>687</v>
      </c>
      <c r="C178" s="36"/>
      <c r="D178" s="173">
        <v>4.2</v>
      </c>
      <c r="E178" s="173">
        <v>4.4000000000000004</v>
      </c>
      <c r="F178" s="173">
        <v>4.4000000000000004</v>
      </c>
      <c r="G178" s="163">
        <v>4.6149605068991129E-2</v>
      </c>
      <c r="H178" s="163">
        <v>1.6230466316022873E-3</v>
      </c>
    </row>
    <row r="179" spans="2:8" x14ac:dyDescent="0.3">
      <c r="B179" s="159" t="s">
        <v>688</v>
      </c>
      <c r="C179" s="36"/>
      <c r="D179" s="173">
        <v>6.2</v>
      </c>
      <c r="E179" s="173">
        <v>6.4</v>
      </c>
      <c r="F179" s="173">
        <v>6.4</v>
      </c>
      <c r="G179" s="163">
        <v>2.9536351637314384E-2</v>
      </c>
      <c r="H179" s="163">
        <v>9.551726972698571E-4</v>
      </c>
    </row>
    <row r="180" spans="2:8" x14ac:dyDescent="0.3">
      <c r="B180" s="159" t="s">
        <v>689</v>
      </c>
      <c r="C180" s="36"/>
      <c r="D180" s="173">
        <v>9.1999999999999993</v>
      </c>
      <c r="E180" s="173">
        <v>9.1999999999999993</v>
      </c>
      <c r="F180" s="173">
        <v>9.1999999999999993</v>
      </c>
      <c r="G180" s="163">
        <v>1.3471239587170558E-5</v>
      </c>
      <c r="H180" s="163">
        <v>3.3443274486555374E-3</v>
      </c>
    </row>
    <row r="181" spans="2:8" x14ac:dyDescent="0.3">
      <c r="B181" s="159" t="s">
        <v>690</v>
      </c>
      <c r="C181" s="36"/>
      <c r="D181" s="173">
        <v>3.4</v>
      </c>
      <c r="E181" s="173">
        <v>7.5</v>
      </c>
      <c r="F181" s="173">
        <v>7.5</v>
      </c>
      <c r="G181" s="163">
        <v>1.2111181273055585</v>
      </c>
      <c r="H181" s="163">
        <v>1.6698389070328723E-3</v>
      </c>
    </row>
    <row r="182" spans="2:8" x14ac:dyDescent="0.3">
      <c r="B182" s="159" t="s">
        <v>691</v>
      </c>
      <c r="C182" s="36"/>
      <c r="D182" s="173">
        <v>3.9</v>
      </c>
      <c r="E182" s="173">
        <v>3.9</v>
      </c>
      <c r="F182" s="173">
        <v>3.9</v>
      </c>
      <c r="G182" s="163">
        <v>2.3576466844839938E-2</v>
      </c>
      <c r="H182" s="163">
        <v>6.5417459760963581E-5</v>
      </c>
    </row>
    <row r="183" spans="2:8" x14ac:dyDescent="0.3">
      <c r="B183" s="159" t="s">
        <v>692</v>
      </c>
      <c r="C183" s="36"/>
      <c r="D183" s="173">
        <v>4.5</v>
      </c>
      <c r="E183" s="173">
        <v>5.4</v>
      </c>
      <c r="F183" s="173">
        <v>5.4</v>
      </c>
      <c r="G183" s="163">
        <v>0.19521510953204713</v>
      </c>
      <c r="H183" s="163">
        <v>-6.775088641308713E-5</v>
      </c>
    </row>
    <row r="184" spans="2:8" x14ac:dyDescent="0.3">
      <c r="B184" s="159" t="s">
        <v>693</v>
      </c>
      <c r="C184" s="36"/>
      <c r="D184" s="173">
        <v>5.0999999999999996</v>
      </c>
      <c r="E184" s="173">
        <v>5.2</v>
      </c>
      <c r="F184" s="173">
        <v>5.2</v>
      </c>
      <c r="G184" s="163">
        <v>3.1594189907110604E-2</v>
      </c>
      <c r="H184" s="163">
        <v>-1.6090377274602385E-4</v>
      </c>
    </row>
    <row r="185" spans="2:8" x14ac:dyDescent="0.3">
      <c r="B185" s="159" t="s">
        <v>694</v>
      </c>
      <c r="C185" s="36"/>
      <c r="D185" s="173">
        <v>1.2</v>
      </c>
      <c r="E185" s="173">
        <v>1.3</v>
      </c>
      <c r="F185" s="173">
        <v>1.3</v>
      </c>
      <c r="G185" s="163">
        <v>3.8684242280811132E-2</v>
      </c>
      <c r="H185" s="163">
        <v>0</v>
      </c>
    </row>
    <row r="186" spans="2:8" x14ac:dyDescent="0.3">
      <c r="B186" s="159" t="s">
        <v>695</v>
      </c>
      <c r="C186" s="36"/>
      <c r="D186" s="173">
        <v>2.1</v>
      </c>
      <c r="E186" s="173">
        <v>2.2000000000000002</v>
      </c>
      <c r="F186" s="173">
        <v>2.1</v>
      </c>
      <c r="G186" s="163">
        <v>2.1193507344792195E-2</v>
      </c>
      <c r="H186" s="163">
        <v>-4.6394742300124747E-2</v>
      </c>
    </row>
    <row r="187" spans="2:8" x14ac:dyDescent="0.3">
      <c r="B187" s="159" t="s">
        <v>696</v>
      </c>
      <c r="C187" s="36"/>
      <c r="D187" s="173">
        <v>3.2</v>
      </c>
      <c r="E187" s="173">
        <v>3.4</v>
      </c>
      <c r="F187" s="173">
        <v>3.5</v>
      </c>
      <c r="G187" s="163">
        <v>6.3489506965491049E-2</v>
      </c>
      <c r="H187" s="163">
        <v>8.0891009541252945E-3</v>
      </c>
    </row>
    <row r="188" spans="2:8" x14ac:dyDescent="0.3">
      <c r="B188" s="159" t="s">
        <v>697</v>
      </c>
      <c r="C188" s="36"/>
      <c r="D188" s="173">
        <v>4.2</v>
      </c>
      <c r="E188" s="173">
        <v>4.3</v>
      </c>
      <c r="F188" s="173">
        <v>4.3</v>
      </c>
      <c r="G188" s="163">
        <v>7.8834353582659666E-3</v>
      </c>
      <c r="H188" s="163">
        <v>2.7485232555630734E-3</v>
      </c>
    </row>
    <row r="189" spans="2:8" x14ac:dyDescent="0.3">
      <c r="B189" s="159" t="s">
        <v>698</v>
      </c>
      <c r="C189" s="36"/>
      <c r="D189" s="173">
        <v>2.2000000000000002</v>
      </c>
      <c r="E189" s="173">
        <v>2.5</v>
      </c>
      <c r="F189" s="173">
        <v>2.5</v>
      </c>
      <c r="G189" s="163">
        <v>0.14729822734296261</v>
      </c>
      <c r="H189" s="163">
        <v>2.54749421483913E-3</v>
      </c>
    </row>
    <row r="190" spans="2:8" x14ac:dyDescent="0.3">
      <c r="B190" s="159" t="s">
        <v>699</v>
      </c>
      <c r="C190" s="36"/>
      <c r="D190" s="173">
        <v>5.6</v>
      </c>
      <c r="E190" s="173">
        <v>5.8</v>
      </c>
      <c r="F190" s="173">
        <v>5.8</v>
      </c>
      <c r="G190" s="163">
        <v>2.2400476263982894E-2</v>
      </c>
      <c r="H190" s="163">
        <v>4.1224925396992074E-3</v>
      </c>
    </row>
    <row r="191" spans="2:8" x14ac:dyDescent="0.3">
      <c r="B191" s="159" t="s">
        <v>700</v>
      </c>
      <c r="C191" s="36"/>
      <c r="D191" s="173">
        <v>4.3</v>
      </c>
      <c r="E191" s="173">
        <v>4.5999999999999996</v>
      </c>
      <c r="F191" s="173">
        <v>4.5999999999999996</v>
      </c>
      <c r="G191" s="163">
        <v>6.9105736482771407E-2</v>
      </c>
      <c r="H191" s="163">
        <v>5.7539123980256957E-3</v>
      </c>
    </row>
    <row r="192" spans="2:8" x14ac:dyDescent="0.3">
      <c r="B192" s="159" t="s">
        <v>701</v>
      </c>
      <c r="C192" s="36"/>
      <c r="D192" s="173">
        <v>7.6</v>
      </c>
      <c r="E192" s="173">
        <v>8.1999999999999993</v>
      </c>
      <c r="F192" s="173">
        <v>8.1999999999999993</v>
      </c>
      <c r="G192" s="163">
        <v>7.2788013857271405E-2</v>
      </c>
      <c r="H192" s="163">
        <v>7.659052322785298E-3</v>
      </c>
    </row>
    <row r="193" spans="1:11" x14ac:dyDescent="0.3">
      <c r="B193" s="159" t="s">
        <v>702</v>
      </c>
      <c r="C193" s="36"/>
      <c r="D193" s="173">
        <v>3.1</v>
      </c>
      <c r="E193" s="173">
        <v>3.2</v>
      </c>
      <c r="F193" s="173">
        <v>3.2</v>
      </c>
      <c r="G193" s="163">
        <v>3.7344180945193539E-2</v>
      </c>
      <c r="H193" s="163">
        <v>3.2158684559611128E-3</v>
      </c>
    </row>
    <row r="194" spans="1:11" x14ac:dyDescent="0.3">
      <c r="B194" s="159" t="s">
        <v>703</v>
      </c>
      <c r="C194" s="36"/>
      <c r="D194" s="173">
        <v>6.6</v>
      </c>
      <c r="E194" s="173">
        <v>6.7</v>
      </c>
      <c r="F194" s="173">
        <v>6.6</v>
      </c>
      <c r="G194" s="163">
        <v>2.2178021528255654E-2</v>
      </c>
      <c r="H194" s="163">
        <v>-2.3764508434237497E-2</v>
      </c>
    </row>
    <row r="195" spans="1:11" x14ac:dyDescent="0.3">
      <c r="B195" s="159" t="s">
        <v>704</v>
      </c>
      <c r="C195" s="36"/>
      <c r="D195" s="173">
        <v>10</v>
      </c>
      <c r="E195" s="173">
        <v>10.4</v>
      </c>
      <c r="F195" s="173">
        <v>10.4</v>
      </c>
      <c r="G195" s="163">
        <v>3.5363612676437395E-2</v>
      </c>
      <c r="H195" s="163">
        <v>1.439423871696599E-3</v>
      </c>
    </row>
    <row r="196" spans="1:11" x14ac:dyDescent="0.3">
      <c r="B196" s="159" t="s">
        <v>705</v>
      </c>
      <c r="C196" s="36"/>
      <c r="D196" s="173">
        <v>18.899999999999999</v>
      </c>
      <c r="E196" s="173">
        <v>19.899999999999999</v>
      </c>
      <c r="F196" s="173">
        <v>19.899999999999999</v>
      </c>
      <c r="G196" s="163">
        <v>4.8935320056900489E-2</v>
      </c>
      <c r="H196" s="163">
        <v>4.1106054253470248E-4</v>
      </c>
    </row>
    <row r="197" spans="1:11" x14ac:dyDescent="0.3">
      <c r="B197" s="159" t="s">
        <v>706</v>
      </c>
      <c r="C197" s="36"/>
      <c r="D197" s="173">
        <v>4.8</v>
      </c>
      <c r="E197" s="173">
        <v>4.9000000000000004</v>
      </c>
      <c r="F197" s="173">
        <v>4.9000000000000004</v>
      </c>
      <c r="G197" s="163">
        <v>2.5868584990966559E-2</v>
      </c>
      <c r="H197" s="163">
        <v>1.4295360064724427E-3</v>
      </c>
    </row>
    <row r="198" spans="1:11" x14ac:dyDescent="0.3">
      <c r="B198" s="159" t="s">
        <v>707</v>
      </c>
      <c r="C198" s="36"/>
      <c r="D198" s="173">
        <v>5.8</v>
      </c>
      <c r="E198" s="173">
        <v>8.4</v>
      </c>
      <c r="F198" s="173">
        <v>8.5</v>
      </c>
      <c r="G198" s="163">
        <v>0.44852824570944527</v>
      </c>
      <c r="H198" s="163">
        <v>7.0760348473086765E-3</v>
      </c>
    </row>
    <row r="199" spans="1:11" x14ac:dyDescent="0.3">
      <c r="B199" s="159" t="s">
        <v>708</v>
      </c>
      <c r="C199" s="36"/>
      <c r="D199" s="173">
        <v>8.6</v>
      </c>
      <c r="E199" s="173">
        <v>8.8000000000000007</v>
      </c>
      <c r="F199" s="173">
        <v>8.8000000000000007</v>
      </c>
      <c r="G199" s="163">
        <v>2.281675202525979E-2</v>
      </c>
      <c r="H199" s="163">
        <v>5.10734156515813E-4</v>
      </c>
    </row>
    <row r="200" spans="1:11" x14ac:dyDescent="0.3">
      <c r="B200" s="159" t="s">
        <v>709</v>
      </c>
      <c r="C200" s="36"/>
      <c r="D200" s="173">
        <v>11</v>
      </c>
      <c r="E200" s="173">
        <v>11.2</v>
      </c>
      <c r="F200" s="173" t="s">
        <v>116</v>
      </c>
      <c r="G200" s="163">
        <v>2.3545317349671135E-2</v>
      </c>
      <c r="H200" s="163" t="s">
        <v>116</v>
      </c>
    </row>
    <row r="201" spans="1:11" x14ac:dyDescent="0.3">
      <c r="B201" s="159" t="s">
        <v>710</v>
      </c>
      <c r="C201" s="36"/>
      <c r="D201" s="173">
        <v>10.3</v>
      </c>
      <c r="E201" s="173" t="s">
        <v>116</v>
      </c>
      <c r="F201" s="173" t="s">
        <v>116</v>
      </c>
      <c r="G201" s="163" t="s">
        <v>116</v>
      </c>
      <c r="H201" s="163" t="s">
        <v>116</v>
      </c>
    </row>
    <row r="202" spans="1:11" x14ac:dyDescent="0.3">
      <c r="A202" s="165"/>
      <c r="B202" s="166"/>
      <c r="C202" s="167"/>
      <c r="D202" s="168"/>
      <c r="E202" s="168"/>
      <c r="F202" s="166"/>
      <c r="G202" s="168"/>
      <c r="H202" s="168"/>
    </row>
    <row r="203" spans="1:11" s="1" customFormat="1" ht="14.25" customHeight="1" x14ac:dyDescent="0.25">
      <c r="A203" s="169">
        <v>1</v>
      </c>
      <c r="B203" s="1" t="s">
        <v>713</v>
      </c>
      <c r="K203" s="1">
        <v>350</v>
      </c>
    </row>
    <row r="204" spans="1:11" s="1" customFormat="1" ht="39.75" customHeight="1" x14ac:dyDescent="0.25">
      <c r="A204" s="169">
        <v>2</v>
      </c>
      <c r="B204" s="234" t="s">
        <v>715</v>
      </c>
      <c r="C204" s="234"/>
      <c r="D204" s="234"/>
      <c r="E204" s="234"/>
      <c r="F204" s="234"/>
      <c r="G204" s="234"/>
      <c r="H204" s="234"/>
      <c r="K204" s="1">
        <v>352</v>
      </c>
    </row>
  </sheetData>
  <mergeCells count="24">
    <mergeCell ref="B49:H49"/>
    <mergeCell ref="A1:D1"/>
    <mergeCell ref="A2:H2"/>
    <mergeCell ref="A4:C5"/>
    <mergeCell ref="D4:F4"/>
    <mergeCell ref="G4:H4"/>
    <mergeCell ref="B50:H50"/>
    <mergeCell ref="B51:H51"/>
    <mergeCell ref="A54:H54"/>
    <mergeCell ref="A56:C57"/>
    <mergeCell ref="D56:F56"/>
    <mergeCell ref="G56:H56"/>
    <mergeCell ref="B204:H204"/>
    <mergeCell ref="A104:H104"/>
    <mergeCell ref="A106:C107"/>
    <mergeCell ref="D106:F106"/>
    <mergeCell ref="G106:H106"/>
    <mergeCell ref="B151:H151"/>
    <mergeCell ref="B152:H152"/>
    <mergeCell ref="B153:H153"/>
    <mergeCell ref="A156:H156"/>
    <mergeCell ref="A158:C159"/>
    <mergeCell ref="D158:F158"/>
    <mergeCell ref="G158:H158"/>
  </mergeCells>
  <hyperlinks>
    <hyperlink ref="A1:D1" location="Contents!A1" display="Contents!A1" xr:uid="{3EDFDAA8-75AF-4C96-BDB9-29C7D40713BD}"/>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6E1BD-A6C3-4894-8F8E-47F8707E260D}">
  <sheetPr codeName="Sheet39"/>
  <dimension ref="A1:W50"/>
  <sheetViews>
    <sheetView zoomScaleNormal="100" workbookViewId="0">
      <selection sqref="A1:D1"/>
    </sheetView>
  </sheetViews>
  <sheetFormatPr defaultColWidth="0" defaultRowHeight="14.4" zeroHeight="1" x14ac:dyDescent="0.3"/>
  <cols>
    <col min="1" max="1" width="3.109375" style="101" customWidth="1"/>
    <col min="2" max="2" width="15.44140625" style="101" customWidth="1"/>
    <col min="3" max="3" width="2" style="101" customWidth="1"/>
    <col min="4" max="5" width="10.5546875" style="101" bestFit="1" customWidth="1"/>
    <col min="6" max="6" width="11.109375" style="101" bestFit="1" customWidth="1"/>
    <col min="7" max="7" width="13.5546875" style="101" bestFit="1" customWidth="1"/>
    <col min="8" max="8" width="16.44140625" style="101" customWidth="1"/>
    <col min="9" max="13" width="9" style="101" customWidth="1"/>
    <col min="14" max="14" width="9" style="101" hidden="1" customWidth="1"/>
    <col min="15" max="19" width="9" style="177" hidden="1" customWidth="1"/>
    <col min="20" max="21" width="11.5546875" style="177" hidden="1" customWidth="1"/>
    <col min="22" max="26" width="9" style="177" hidden="1" customWidth="1"/>
    <col min="27" max="16384" width="9" style="177" hidden="1"/>
  </cols>
  <sheetData>
    <row r="1" spans="1:23" x14ac:dyDescent="0.3">
      <c r="A1" s="247" t="str">
        <f ca="1">INDIRECT(T1)</f>
        <v>Back to contents</v>
      </c>
      <c r="B1" s="247"/>
      <c r="C1" s="247"/>
      <c r="D1" s="247"/>
      <c r="E1" s="9"/>
      <c r="F1" s="9"/>
      <c r="G1" s="9"/>
      <c r="H1" s="9"/>
      <c r="T1" s="177" t="s">
        <v>719</v>
      </c>
    </row>
    <row r="2" spans="1:23" s="178" customFormat="1" ht="14.85" customHeight="1" x14ac:dyDescent="0.25">
      <c r="A2" s="244" t="str">
        <f ca="1">INDIRECT($V$4&amp;"Header")</f>
        <v>Table A1: Estimates of reported notifiable transactions: All transactions</v>
      </c>
      <c r="B2" s="244"/>
      <c r="C2" s="244"/>
      <c r="D2" s="244"/>
      <c r="E2" s="244"/>
      <c r="F2" s="244"/>
      <c r="G2" s="244"/>
      <c r="H2" s="244"/>
      <c r="I2" s="1"/>
      <c r="J2" s="1"/>
      <c r="K2" s="1"/>
      <c r="L2" s="1"/>
      <c r="M2" s="1"/>
      <c r="N2" s="1"/>
    </row>
    <row r="3" spans="1:23" s="178" customFormat="1" ht="13.2" x14ac:dyDescent="0.25">
      <c r="A3" s="1"/>
      <c r="B3" s="179"/>
      <c r="C3" s="157"/>
      <c r="D3" s="157"/>
      <c r="E3" s="157"/>
      <c r="F3" s="157"/>
      <c r="G3" s="157"/>
      <c r="H3" s="157"/>
      <c r="I3" s="1"/>
      <c r="J3" s="1"/>
      <c r="K3" s="1"/>
      <c r="L3" s="1"/>
      <c r="M3" s="1"/>
      <c r="N3" s="1"/>
      <c r="S3" s="178">
        <v>1</v>
      </c>
    </row>
    <row r="4" spans="1:23" ht="17.850000000000001" customHeight="1" x14ac:dyDescent="0.55000000000000004">
      <c r="A4" s="232" t="s">
        <v>667</v>
      </c>
      <c r="B4" s="232"/>
      <c r="C4" s="232"/>
      <c r="D4" s="68" t="s">
        <v>668</v>
      </c>
      <c r="E4" s="68"/>
      <c r="F4" s="68"/>
      <c r="G4" s="68" t="s">
        <v>669</v>
      </c>
      <c r="H4" s="68"/>
      <c r="S4" s="177">
        <v>1</v>
      </c>
      <c r="T4" s="177" t="s">
        <v>720</v>
      </c>
      <c r="V4" s="177" t="str">
        <f>VLOOKUP($S$3,$S$4:$T$7,2, FALSE)</f>
        <v>CTORounded</v>
      </c>
      <c r="W4" s="177">
        <v>25</v>
      </c>
    </row>
    <row r="5" spans="1:23" ht="17.25" customHeight="1" x14ac:dyDescent="0.3">
      <c r="A5" s="226"/>
      <c r="B5" s="226"/>
      <c r="C5" s="226"/>
      <c r="D5" s="158" t="s">
        <v>671</v>
      </c>
      <c r="E5" s="158" t="s">
        <v>672</v>
      </c>
      <c r="F5" s="158" t="s">
        <v>673</v>
      </c>
      <c r="G5" s="158" t="s">
        <v>674</v>
      </c>
      <c r="H5" s="158" t="s">
        <v>675</v>
      </c>
      <c r="S5" s="177">
        <v>2</v>
      </c>
      <c r="T5" s="177" t="s">
        <v>721</v>
      </c>
      <c r="W5" s="177">
        <v>26</v>
      </c>
    </row>
    <row r="6" spans="1:23" x14ac:dyDescent="0.3">
      <c r="A6" s="180" t="str">
        <f>TableA1Hide!B6</f>
        <v>April 18</v>
      </c>
      <c r="C6" s="160"/>
      <c r="D6" s="162">
        <f t="shared" ref="D6:D47" ca="1" si="0">VLOOKUP($A6, INDIRECT($V$4), 3, FALSE)</f>
        <v>3940</v>
      </c>
      <c r="E6" s="162">
        <f t="shared" ref="E6:E47" ca="1" si="1">VLOOKUP($A6, INDIRECT($V$4), 4, FALSE)</f>
        <v>4350</v>
      </c>
      <c r="F6" s="162">
        <f t="shared" ref="F6:F47" ca="1" si="2">VLOOKUP($A6, INDIRECT($V$4), 5, FALSE)</f>
        <v>4370</v>
      </c>
      <c r="G6" s="163">
        <f t="shared" ref="G6:G47" ca="1" si="3">VLOOKUP($A6, INDIRECT($V$4), 6, FALSE)</f>
        <v>0.10538344337227024</v>
      </c>
      <c r="H6" s="163">
        <f t="shared" ref="H6:H47" ca="1" si="4">VLOOKUP($A6, INDIRECT($V$4), 7, FALSE)</f>
        <v>3.9053526303698405E-3</v>
      </c>
      <c r="S6" s="177">
        <v>3</v>
      </c>
      <c r="T6" s="177" t="s">
        <v>722</v>
      </c>
      <c r="W6" s="177">
        <v>27</v>
      </c>
    </row>
    <row r="7" spans="1:23" x14ac:dyDescent="0.3">
      <c r="A7" s="180" t="str">
        <f>TableA1Hide!B7</f>
        <v>May 18</v>
      </c>
      <c r="C7" s="160"/>
      <c r="D7" s="162">
        <f t="shared" ca="1" si="0"/>
        <v>4450</v>
      </c>
      <c r="E7" s="162">
        <f t="shared" ca="1" si="1"/>
        <v>4770</v>
      </c>
      <c r="F7" s="162">
        <f t="shared" ca="1" si="2"/>
        <v>4790</v>
      </c>
      <c r="G7" s="163">
        <f t="shared" ca="1" si="3"/>
        <v>7.1926275567543163E-2</v>
      </c>
      <c r="H7" s="163">
        <f t="shared" ca="1" si="4"/>
        <v>3.9840637450199168E-3</v>
      </c>
      <c r="S7" s="177">
        <v>4</v>
      </c>
      <c r="T7" s="177" t="s">
        <v>723</v>
      </c>
      <c r="W7" s="177">
        <v>28</v>
      </c>
    </row>
    <row r="8" spans="1:23" x14ac:dyDescent="0.3">
      <c r="A8" s="180" t="str">
        <f>TableA1Hide!B8</f>
        <v>June 18</v>
      </c>
      <c r="C8" s="160"/>
      <c r="D8" s="162">
        <f t="shared" ca="1" si="0"/>
        <v>5100</v>
      </c>
      <c r="E8" s="162">
        <f t="shared" ca="1" si="1"/>
        <v>5400</v>
      </c>
      <c r="F8" s="162">
        <f t="shared" ca="1" si="2"/>
        <v>5420</v>
      </c>
      <c r="G8" s="163">
        <f t="shared" ca="1" si="3"/>
        <v>5.8258140447234208E-2</v>
      </c>
      <c r="H8" s="163">
        <f t="shared" ca="1" si="4"/>
        <v>5.3753475440221354E-3</v>
      </c>
    </row>
    <row r="9" spans="1:23" x14ac:dyDescent="0.3">
      <c r="A9" s="180" t="str">
        <f>TableA1Hide!B9</f>
        <v>July 18</v>
      </c>
      <c r="C9" s="160"/>
      <c r="D9" s="162">
        <f t="shared" ca="1" si="0"/>
        <v>4930</v>
      </c>
      <c r="E9" s="162">
        <f t="shared" ca="1" si="1"/>
        <v>5300</v>
      </c>
      <c r="F9" s="162">
        <f t="shared" ca="1" si="2"/>
        <v>5310</v>
      </c>
      <c r="G9" s="163">
        <f t="shared" ca="1" si="3"/>
        <v>7.5268817204301008E-2</v>
      </c>
      <c r="H9" s="163">
        <f t="shared" ca="1" si="4"/>
        <v>2.2641509433962703E-3</v>
      </c>
    </row>
    <row r="10" spans="1:23" x14ac:dyDescent="0.3">
      <c r="A10" s="180" t="str">
        <f>TableA1Hide!B10</f>
        <v>August 18</v>
      </c>
      <c r="C10" s="160"/>
      <c r="D10" s="162">
        <f t="shared" ca="1" si="0"/>
        <v>5660</v>
      </c>
      <c r="E10" s="162">
        <f t="shared" ca="1" si="1"/>
        <v>5950</v>
      </c>
      <c r="F10" s="162">
        <f t="shared" ca="1" si="2"/>
        <v>5970</v>
      </c>
      <c r="G10" s="163">
        <f t="shared" ca="1" si="3"/>
        <v>5.0141242937853159E-2</v>
      </c>
      <c r="H10" s="163">
        <f t="shared" ca="1" si="4"/>
        <v>3.3624747814391398E-3</v>
      </c>
    </row>
    <row r="11" spans="1:23" x14ac:dyDescent="0.3">
      <c r="A11" s="180" t="str">
        <f>TableA1Hide!B11</f>
        <v>September 18</v>
      </c>
      <c r="C11" s="160"/>
      <c r="D11" s="162">
        <f t="shared" ca="1" si="0"/>
        <v>4790</v>
      </c>
      <c r="E11" s="162">
        <f t="shared" ca="1" si="1"/>
        <v>4980</v>
      </c>
      <c r="F11" s="162">
        <f t="shared" ca="1" si="2"/>
        <v>4990</v>
      </c>
      <c r="G11" s="163">
        <f t="shared" ca="1" si="3"/>
        <v>3.9883065358112368E-2</v>
      </c>
      <c r="H11" s="163">
        <f t="shared" ca="1" si="4"/>
        <v>2.6104417670682611E-3</v>
      </c>
    </row>
    <row r="12" spans="1:23" x14ac:dyDescent="0.3">
      <c r="A12" s="180" t="str">
        <f>TableA1Hide!B12</f>
        <v>October 18</v>
      </c>
      <c r="C12" s="160"/>
      <c r="D12" s="162">
        <f t="shared" ca="1" si="0"/>
        <v>5460</v>
      </c>
      <c r="E12" s="162">
        <f t="shared" ca="1" si="1"/>
        <v>5620</v>
      </c>
      <c r="F12" s="162">
        <f t="shared" ca="1" si="2"/>
        <v>5630</v>
      </c>
      <c r="G12" s="163">
        <f t="shared" ca="1" si="3"/>
        <v>2.8189639392275367E-2</v>
      </c>
      <c r="H12" s="163">
        <f t="shared" ca="1" si="4"/>
        <v>1.7803097739006457E-3</v>
      </c>
    </row>
    <row r="13" spans="1:23" x14ac:dyDescent="0.3">
      <c r="A13" s="180" t="str">
        <f>TableA1Hide!B13</f>
        <v>November 18</v>
      </c>
      <c r="C13" s="160"/>
      <c r="D13" s="162">
        <f t="shared" ca="1" si="0"/>
        <v>6090</v>
      </c>
      <c r="E13" s="162">
        <f t="shared" ca="1" si="1"/>
        <v>6300</v>
      </c>
      <c r="F13" s="162">
        <f t="shared" ca="1" si="2"/>
        <v>6320</v>
      </c>
      <c r="G13" s="163">
        <f t="shared" ca="1" si="3"/>
        <v>3.4675431388660582E-2</v>
      </c>
      <c r="H13" s="163">
        <f t="shared" ca="1" si="4"/>
        <v>3.6531130876746865E-3</v>
      </c>
    </row>
    <row r="14" spans="1:23" x14ac:dyDescent="0.3">
      <c r="A14" s="180" t="str">
        <f>TableA1Hide!B14</f>
        <v>December 18</v>
      </c>
      <c r="C14" s="160"/>
      <c r="D14" s="162">
        <f t="shared" ca="1" si="0"/>
        <v>5360</v>
      </c>
      <c r="E14" s="162">
        <f t="shared" ca="1" si="1"/>
        <v>5430</v>
      </c>
      <c r="F14" s="162">
        <f t="shared" ca="1" si="2"/>
        <v>5440</v>
      </c>
      <c r="G14" s="163">
        <f t="shared" ca="1" si="3"/>
        <v>1.3067015120403314E-2</v>
      </c>
      <c r="H14" s="163">
        <f t="shared" ca="1" si="4"/>
        <v>1.4741109268472385E-3</v>
      </c>
    </row>
    <row r="15" spans="1:23" x14ac:dyDescent="0.3">
      <c r="A15" s="180" t="str">
        <f>TableA1Hide!B15</f>
        <v>January 19</v>
      </c>
      <c r="C15" s="160"/>
      <c r="D15" s="162">
        <f t="shared" ca="1" si="0"/>
        <v>3900</v>
      </c>
      <c r="E15" s="162">
        <f t="shared" ca="1" si="1"/>
        <v>4000</v>
      </c>
      <c r="F15" s="162">
        <f t="shared" ca="1" si="2"/>
        <v>4010</v>
      </c>
      <c r="G15" s="163">
        <f t="shared" ca="1" si="3"/>
        <v>2.5917372337695754E-2</v>
      </c>
      <c r="H15" s="163">
        <f t="shared" ca="1" si="4"/>
        <v>2.0010005002502051E-3</v>
      </c>
      <c r="T15" s="181"/>
      <c r="U15" s="181"/>
    </row>
    <row r="16" spans="1:23" x14ac:dyDescent="0.3">
      <c r="A16" s="180" t="str">
        <f>TableA1Hide!B16</f>
        <v>February 19</v>
      </c>
      <c r="C16" s="160"/>
      <c r="D16" s="162">
        <f t="shared" ca="1" si="0"/>
        <v>4240</v>
      </c>
      <c r="E16" s="162">
        <f t="shared" ca="1" si="1"/>
        <v>4290</v>
      </c>
      <c r="F16" s="162">
        <f t="shared" ca="1" si="2"/>
        <v>4300</v>
      </c>
      <c r="G16" s="163">
        <f t="shared" ca="1" si="3"/>
        <v>1.2744866650932218E-2</v>
      </c>
      <c r="H16" s="163">
        <f t="shared" ca="1" si="4"/>
        <v>1.3982754602657188E-3</v>
      </c>
    </row>
    <row r="17" spans="1:8" x14ac:dyDescent="0.3">
      <c r="A17" s="182" t="str">
        <f>TableA1Hide!B17</f>
        <v>March 19</v>
      </c>
      <c r="C17" s="1"/>
      <c r="D17" s="183">
        <f t="shared" ca="1" si="0"/>
        <v>4900</v>
      </c>
      <c r="E17" s="183">
        <f t="shared" ca="1" si="1"/>
        <v>5040</v>
      </c>
      <c r="F17" s="183">
        <f t="shared" ca="1" si="2"/>
        <v>5050</v>
      </c>
      <c r="G17" s="117">
        <f t="shared" ca="1" si="3"/>
        <v>2.8180518684909117E-2</v>
      </c>
      <c r="H17" s="117">
        <f t="shared" ca="1" si="4"/>
        <v>1.9860973187686426E-3</v>
      </c>
    </row>
    <row r="18" spans="1:8" ht="26.25" customHeight="1" x14ac:dyDescent="0.3">
      <c r="A18" s="182" t="str">
        <f>TableA1Hide!B18</f>
        <v>April 19</v>
      </c>
      <c r="C18" s="1"/>
      <c r="D18" s="183">
        <f t="shared" ca="1" si="0"/>
        <v>4450</v>
      </c>
      <c r="E18" s="183">
        <f t="shared" ca="1" si="1"/>
        <v>4510</v>
      </c>
      <c r="F18" s="183">
        <f t="shared" ca="1" si="2"/>
        <v>4520</v>
      </c>
      <c r="G18" s="117">
        <f t="shared" ca="1" si="3"/>
        <v>1.4848143982002293E-2</v>
      </c>
      <c r="H18" s="117">
        <f t="shared" ca="1" si="4"/>
        <v>2.8818443804035088E-3</v>
      </c>
    </row>
    <row r="19" spans="1:8" x14ac:dyDescent="0.3">
      <c r="A19" s="180" t="str">
        <f>TableA1Hide!B19</f>
        <v>May 19</v>
      </c>
      <c r="C19" s="36"/>
      <c r="D19" s="162">
        <f t="shared" ca="1" si="0"/>
        <v>4950</v>
      </c>
      <c r="E19" s="162">
        <f t="shared" ca="1" si="1"/>
        <v>5040</v>
      </c>
      <c r="F19" s="162">
        <f t="shared" ca="1" si="2"/>
        <v>5050</v>
      </c>
      <c r="G19" s="163">
        <f t="shared" ca="1" si="3"/>
        <v>1.8387553041018467E-2</v>
      </c>
      <c r="H19" s="163">
        <f t="shared" ca="1" si="4"/>
        <v>1.5873015873015817E-3</v>
      </c>
    </row>
    <row r="20" spans="1:8" x14ac:dyDescent="0.3">
      <c r="A20" s="180" t="str">
        <f>TableA1Hide!B20</f>
        <v>June 19</v>
      </c>
      <c r="C20" s="36"/>
      <c r="D20" s="162">
        <f t="shared" ca="1" si="0"/>
        <v>4940</v>
      </c>
      <c r="E20" s="162">
        <f t="shared" ca="1" si="1"/>
        <v>5100</v>
      </c>
      <c r="F20" s="162">
        <f t="shared" ca="1" si="2"/>
        <v>5110</v>
      </c>
      <c r="G20" s="163">
        <f t="shared" ca="1" si="3"/>
        <v>3.2617504051863921E-2</v>
      </c>
      <c r="H20" s="163">
        <f t="shared" ca="1" si="4"/>
        <v>1.5695507161075373E-3</v>
      </c>
    </row>
    <row r="21" spans="1:8" x14ac:dyDescent="0.3">
      <c r="A21" s="180" t="str">
        <f>TableA1Hide!B21</f>
        <v>July 19</v>
      </c>
      <c r="C21" s="36"/>
      <c r="D21" s="162">
        <f t="shared" ca="1" si="0"/>
        <v>5510</v>
      </c>
      <c r="E21" s="162">
        <f t="shared" ca="1" si="1"/>
        <v>5570</v>
      </c>
      <c r="F21" s="162">
        <f t="shared" ca="1" si="2"/>
        <v>5590</v>
      </c>
      <c r="G21" s="163">
        <f t="shared" ca="1" si="3"/>
        <v>1.2168543407192089E-2</v>
      </c>
      <c r="H21" s="163">
        <f t="shared" ca="1" si="4"/>
        <v>2.5121119684192728E-3</v>
      </c>
    </row>
    <row r="22" spans="1:8" x14ac:dyDescent="0.3">
      <c r="A22" s="180" t="str">
        <f>TableA1Hide!B22</f>
        <v>August 19</v>
      </c>
      <c r="C22" s="36"/>
      <c r="D22" s="162">
        <f t="shared" ca="1" si="0"/>
        <v>5560</v>
      </c>
      <c r="E22" s="162">
        <f t="shared" ca="1" si="1"/>
        <v>5710</v>
      </c>
      <c r="F22" s="162">
        <f t="shared" ca="1" si="2"/>
        <v>5720</v>
      </c>
      <c r="G22" s="163">
        <f t="shared" ca="1" si="3"/>
        <v>2.6784109293546576E-2</v>
      </c>
      <c r="H22" s="163">
        <f t="shared" ca="1" si="4"/>
        <v>1.5756302521008347E-3</v>
      </c>
    </row>
    <row r="23" spans="1:8" x14ac:dyDescent="0.3">
      <c r="A23" s="180" t="str">
        <f>TableA1Hide!B23</f>
        <v>September 19</v>
      </c>
      <c r="C23" s="36"/>
      <c r="D23" s="162">
        <f t="shared" ca="1" si="0"/>
        <v>5060</v>
      </c>
      <c r="E23" s="162">
        <f t="shared" ca="1" si="1"/>
        <v>5120</v>
      </c>
      <c r="F23" s="162">
        <f t="shared" ca="1" si="2"/>
        <v>5140</v>
      </c>
      <c r="G23" s="163">
        <f t="shared" ca="1" si="3"/>
        <v>1.1850681414181219E-2</v>
      </c>
      <c r="H23" s="163">
        <f t="shared" ca="1" si="4"/>
        <v>2.7327737653719542E-3</v>
      </c>
    </row>
    <row r="24" spans="1:8" x14ac:dyDescent="0.3">
      <c r="A24" s="180" t="str">
        <f>TableA1Hide!B24</f>
        <v>October 19</v>
      </c>
      <c r="C24" s="36"/>
      <c r="D24" s="162">
        <f t="shared" ca="1" si="0"/>
        <v>5500</v>
      </c>
      <c r="E24" s="162">
        <f t="shared" ca="1" si="1"/>
        <v>5580</v>
      </c>
      <c r="F24" s="162">
        <f t="shared" ca="1" si="2"/>
        <v>5580</v>
      </c>
      <c r="G24" s="163">
        <f t="shared" ca="1" si="3"/>
        <v>1.4548099654482671E-2</v>
      </c>
      <c r="H24" s="163">
        <f t="shared" ca="1" si="4"/>
        <v>3.5848718408315605E-4</v>
      </c>
    </row>
    <row r="25" spans="1:8" x14ac:dyDescent="0.3">
      <c r="A25" s="180" t="str">
        <f>TableA1Hide!B25</f>
        <v>November 19</v>
      </c>
      <c r="C25" s="36"/>
      <c r="D25" s="162">
        <f t="shared" ca="1" si="0"/>
        <v>5530</v>
      </c>
      <c r="E25" s="162">
        <f t="shared" ca="1" si="1"/>
        <v>5670</v>
      </c>
      <c r="F25" s="162">
        <f t="shared" ca="1" si="2"/>
        <v>5680</v>
      </c>
      <c r="G25" s="163">
        <f t="shared" ca="1" si="3"/>
        <v>2.5492677635147398E-2</v>
      </c>
      <c r="H25" s="163">
        <f t="shared" ca="1" si="4"/>
        <v>7.0521861777161909E-4</v>
      </c>
    </row>
    <row r="26" spans="1:8" x14ac:dyDescent="0.3">
      <c r="A26" s="180" t="str">
        <f>TableA1Hide!B26</f>
        <v>December 19</v>
      </c>
      <c r="C26" s="36"/>
      <c r="D26" s="162">
        <f t="shared" ca="1" si="0"/>
        <v>5360</v>
      </c>
      <c r="E26" s="162">
        <f t="shared" ca="1" si="1"/>
        <v>5390</v>
      </c>
      <c r="F26" s="162">
        <f t="shared" ca="1" si="2"/>
        <v>5400</v>
      </c>
      <c r="G26" s="163">
        <f t="shared" ca="1" si="3"/>
        <v>4.4767767207609666E-3</v>
      </c>
      <c r="H26" s="163">
        <f t="shared" ca="1" si="4"/>
        <v>2.9712163416899529E-3</v>
      </c>
    </row>
    <row r="27" spans="1:8" x14ac:dyDescent="0.3">
      <c r="A27" s="180" t="str">
        <f>TableA1Hide!B27</f>
        <v>January 20</v>
      </c>
      <c r="C27" s="36"/>
      <c r="D27" s="162">
        <f t="shared" ca="1" si="0"/>
        <v>4210</v>
      </c>
      <c r="E27" s="162">
        <f t="shared" ca="1" si="1"/>
        <v>4350</v>
      </c>
      <c r="F27" s="162">
        <f t="shared" ca="1" si="2"/>
        <v>4360</v>
      </c>
      <c r="G27" s="163">
        <f t="shared" ca="1" si="3"/>
        <v>3.3761293390394576E-2</v>
      </c>
      <c r="H27" s="163">
        <f t="shared" ca="1" si="4"/>
        <v>1.8399264029438367E-3</v>
      </c>
    </row>
    <row r="28" spans="1:8" x14ac:dyDescent="0.3">
      <c r="A28" s="180" t="str">
        <f>TableA1Hide!B28</f>
        <v>February 20</v>
      </c>
      <c r="C28" s="36"/>
      <c r="D28" s="162">
        <f t="shared" ca="1" si="0"/>
        <v>4240</v>
      </c>
      <c r="E28" s="162">
        <f t="shared" ca="1" si="1"/>
        <v>4350</v>
      </c>
      <c r="F28" s="162">
        <f t="shared" ca="1" si="2"/>
        <v>4360</v>
      </c>
      <c r="G28" s="163">
        <f t="shared" ca="1" si="3"/>
        <v>2.4976437323279921E-2</v>
      </c>
      <c r="H28" s="163">
        <f t="shared" ca="1" si="4"/>
        <v>1.3793103448276334E-3</v>
      </c>
    </row>
    <row r="29" spans="1:8" x14ac:dyDescent="0.3">
      <c r="A29" s="182" t="str">
        <f>TableA1Hide!B29</f>
        <v>March 20</v>
      </c>
      <c r="C29" s="1"/>
      <c r="D29" s="183">
        <f t="shared" ca="1" si="0"/>
        <v>4570</v>
      </c>
      <c r="E29" s="183">
        <f t="shared" ca="1" si="1"/>
        <v>4620</v>
      </c>
      <c r="F29" s="183">
        <f t="shared" ca="1" si="2"/>
        <v>4630</v>
      </c>
      <c r="G29" s="117">
        <f t="shared" ca="1" si="3"/>
        <v>1.0936132983377034E-2</v>
      </c>
      <c r="H29" s="117">
        <f t="shared" ca="1" si="4"/>
        <v>1.7308524448291784E-3</v>
      </c>
    </row>
    <row r="30" spans="1:8" ht="26.25" customHeight="1" x14ac:dyDescent="0.3">
      <c r="A30" s="182" t="str">
        <f>TableA1Hide!B30</f>
        <v>April 20</v>
      </c>
      <c r="C30" s="1"/>
      <c r="D30" s="183">
        <f t="shared" ca="1" si="0"/>
        <v>2060</v>
      </c>
      <c r="E30" s="183">
        <f t="shared" ca="1" si="1"/>
        <v>2100</v>
      </c>
      <c r="F30" s="183">
        <f t="shared" ca="1" si="2"/>
        <v>2110</v>
      </c>
      <c r="G30" s="117">
        <f t="shared" ca="1" si="3"/>
        <v>2.0408163265306145E-2</v>
      </c>
      <c r="H30" s="117">
        <f t="shared" ca="1" si="4"/>
        <v>4.761904761904745E-3</v>
      </c>
    </row>
    <row r="31" spans="1:8" x14ac:dyDescent="0.3">
      <c r="A31" s="182" t="str">
        <f>TableA1Hide!B31</f>
        <v>May 20</v>
      </c>
      <c r="C31" s="1"/>
      <c r="D31" s="183">
        <f t="shared" ca="1" si="0"/>
        <v>2160</v>
      </c>
      <c r="E31" s="183">
        <f t="shared" ca="1" si="1"/>
        <v>2190</v>
      </c>
      <c r="F31" s="183">
        <f t="shared" ca="1" si="2"/>
        <v>2200</v>
      </c>
      <c r="G31" s="117">
        <f t="shared" ca="1" si="3"/>
        <v>1.6689847009735637E-2</v>
      </c>
      <c r="H31" s="117">
        <f t="shared" ca="1" si="4"/>
        <v>2.2799817601459882E-3</v>
      </c>
    </row>
    <row r="32" spans="1:8" x14ac:dyDescent="0.3">
      <c r="A32" s="182" t="str">
        <f>TableA1Hide!B32</f>
        <v>June 20</v>
      </c>
      <c r="C32" s="1"/>
      <c r="D32" s="183">
        <f t="shared" ca="1" si="0"/>
        <v>2860</v>
      </c>
      <c r="E32" s="183">
        <f t="shared" ca="1" si="1"/>
        <v>2900</v>
      </c>
      <c r="F32" s="183">
        <f t="shared" ca="1" si="2"/>
        <v>2910</v>
      </c>
      <c r="G32" s="117">
        <f t="shared" ca="1" si="3"/>
        <v>1.4005602240896309E-2</v>
      </c>
      <c r="H32" s="117">
        <f t="shared" ca="1" si="4"/>
        <v>5.1795580110496342E-3</v>
      </c>
    </row>
    <row r="33" spans="1:8" x14ac:dyDescent="0.3">
      <c r="A33" s="182" t="str">
        <f>TableA1Hide!B33</f>
        <v>July 20</v>
      </c>
      <c r="C33" s="1"/>
      <c r="D33" s="183">
        <f t="shared" ca="1" si="0"/>
        <v>3310</v>
      </c>
      <c r="E33" s="183">
        <f t="shared" ca="1" si="1"/>
        <v>3450</v>
      </c>
      <c r="F33" s="183">
        <f t="shared" ca="1" si="2"/>
        <v>3460</v>
      </c>
      <c r="G33" s="117">
        <f t="shared" ca="1" si="3"/>
        <v>4.3254688445251155E-2</v>
      </c>
      <c r="H33" s="117">
        <f t="shared" ca="1" si="4"/>
        <v>1.7396346767177828E-3</v>
      </c>
    </row>
    <row r="34" spans="1:8" x14ac:dyDescent="0.3">
      <c r="A34" s="182" t="str">
        <f>TableA1Hide!B34</f>
        <v>August 20</v>
      </c>
      <c r="C34" s="1"/>
      <c r="D34" s="183">
        <f t="shared" ca="1" si="0"/>
        <v>3470</v>
      </c>
      <c r="E34" s="183">
        <f t="shared" ca="1" si="1"/>
        <v>3520</v>
      </c>
      <c r="F34" s="183">
        <f t="shared" ca="1" si="2"/>
        <v>3530</v>
      </c>
      <c r="G34" s="117">
        <f t="shared" ca="1" si="3"/>
        <v>1.4693171996542853E-2</v>
      </c>
      <c r="H34" s="117">
        <f t="shared" ca="1" si="4"/>
        <v>2.2714366837024436E-3</v>
      </c>
    </row>
    <row r="35" spans="1:8" x14ac:dyDescent="0.3">
      <c r="A35" s="182" t="str">
        <f>TableA1Hide!B35</f>
        <v>September 20</v>
      </c>
      <c r="C35" s="1"/>
      <c r="D35" s="183">
        <f t="shared" ca="1" si="0"/>
        <v>3990</v>
      </c>
      <c r="E35" s="183">
        <f t="shared" ca="1" si="1"/>
        <v>4080</v>
      </c>
      <c r="F35" s="183">
        <f t="shared" ca="1" si="2"/>
        <v>4100</v>
      </c>
      <c r="G35" s="117">
        <f t="shared" ca="1" si="3"/>
        <v>2.2801302931596101E-2</v>
      </c>
      <c r="H35" s="117">
        <f t="shared" ca="1" si="4"/>
        <v>4.8995590396865296E-3</v>
      </c>
    </row>
    <row r="36" spans="1:8" x14ac:dyDescent="0.3">
      <c r="A36" s="182" t="str">
        <f>TableA1Hide!B36</f>
        <v>October 20</v>
      </c>
      <c r="C36" s="1"/>
      <c r="D36" s="183">
        <f t="shared" ca="1" si="0"/>
        <v>5550</v>
      </c>
      <c r="E36" s="183">
        <f t="shared" ca="1" si="1"/>
        <v>5800</v>
      </c>
      <c r="F36" s="183">
        <f t="shared" ca="1" si="2"/>
        <v>5820</v>
      </c>
      <c r="G36" s="117">
        <f t="shared" ca="1" si="3"/>
        <v>4.6708746618575381E-2</v>
      </c>
      <c r="H36" s="117">
        <f t="shared" ca="1" si="4"/>
        <v>2.4121295658166009E-3</v>
      </c>
    </row>
    <row r="37" spans="1:8" x14ac:dyDescent="0.3">
      <c r="A37" s="182" t="str">
        <f>TableA1Hide!B37</f>
        <v>November 20</v>
      </c>
      <c r="C37" s="1"/>
      <c r="D37" s="183">
        <f t="shared" ca="1" si="0"/>
        <v>5580</v>
      </c>
      <c r="E37" s="183">
        <f t="shared" ca="1" si="1"/>
        <v>5690</v>
      </c>
      <c r="F37" s="183">
        <f t="shared" ca="1" si="2"/>
        <v>5710</v>
      </c>
      <c r="G37" s="117">
        <f t="shared" ca="1" si="3"/>
        <v>2.0250896057347756E-2</v>
      </c>
      <c r="H37" s="117">
        <f t="shared" ca="1" si="4"/>
        <v>2.283506060073881E-3</v>
      </c>
    </row>
    <row r="38" spans="1:8" x14ac:dyDescent="0.3">
      <c r="A38" s="182" t="str">
        <f>TableA1Hide!B38</f>
        <v>December 20</v>
      </c>
      <c r="C38" s="1"/>
      <c r="D38" s="183">
        <f t="shared" ca="1" si="0"/>
        <v>6640</v>
      </c>
      <c r="E38" s="183">
        <f t="shared" ca="1" si="1"/>
        <v>6730</v>
      </c>
      <c r="F38" s="183">
        <f t="shared" ca="1" si="2"/>
        <v>6750</v>
      </c>
      <c r="G38" s="117">
        <f t="shared" ca="1" si="3"/>
        <v>1.4003915073031115E-2</v>
      </c>
      <c r="H38" s="117">
        <f t="shared" ca="1" si="4"/>
        <v>2.6730026730026335E-3</v>
      </c>
    </row>
    <row r="39" spans="1:8" x14ac:dyDescent="0.3">
      <c r="A39" s="182" t="str">
        <f>TableA1Hide!B39</f>
        <v>January 21</v>
      </c>
      <c r="C39" s="1"/>
      <c r="D39" s="183">
        <f t="shared" ca="1" si="0"/>
        <v>4110</v>
      </c>
      <c r="E39" s="183">
        <f t="shared" ca="1" si="1"/>
        <v>4250</v>
      </c>
      <c r="F39" s="183">
        <f t="shared" ca="1" si="2"/>
        <v>4270</v>
      </c>
      <c r="G39" s="117">
        <f t="shared" ca="1" si="3"/>
        <v>3.3819951338199594E-2</v>
      </c>
      <c r="H39" s="117">
        <f t="shared" ca="1" si="4"/>
        <v>4.7069898799718679E-3</v>
      </c>
    </row>
    <row r="40" spans="1:8" x14ac:dyDescent="0.3">
      <c r="A40" s="182" t="str">
        <f>TableA1Hide!B40</f>
        <v>February 21</v>
      </c>
      <c r="C40" s="1"/>
      <c r="D40" s="183">
        <f t="shared" ca="1" si="0"/>
        <v>5040</v>
      </c>
      <c r="E40" s="183">
        <f t="shared" ca="1" si="1"/>
        <v>5210</v>
      </c>
      <c r="F40" s="183">
        <f t="shared" ca="1" si="2"/>
        <v>5230</v>
      </c>
      <c r="G40" s="117">
        <f t="shared" ca="1" si="3"/>
        <v>3.4339023421992909E-2</v>
      </c>
      <c r="H40" s="117">
        <f t="shared" ca="1" si="4"/>
        <v>3.8380349261177837E-3</v>
      </c>
    </row>
    <row r="41" spans="1:8" x14ac:dyDescent="0.3">
      <c r="A41" s="182" t="str">
        <f>TableA1Hide!B41</f>
        <v>March 21</v>
      </c>
      <c r="C41" s="1"/>
      <c r="D41" s="183">
        <f t="shared" ca="1" si="0"/>
        <v>6880</v>
      </c>
      <c r="E41" s="183">
        <f t="shared" ca="1" si="1"/>
        <v>7070</v>
      </c>
      <c r="F41" s="183">
        <f t="shared" ca="1" si="2"/>
        <v>7100</v>
      </c>
      <c r="G41" s="117">
        <f t="shared" ca="1" si="3"/>
        <v>2.7632344386271157E-2</v>
      </c>
      <c r="H41" s="117">
        <f t="shared" ca="1" si="4"/>
        <v>4.245683555052393E-3</v>
      </c>
    </row>
    <row r="42" spans="1:8" ht="26.25" customHeight="1" x14ac:dyDescent="0.3">
      <c r="A42" s="182" t="str">
        <f>TableA1Hide!B42</f>
        <v>April 21</v>
      </c>
      <c r="C42" s="1"/>
      <c r="D42" s="183">
        <f t="shared" ca="1" si="0"/>
        <v>5440</v>
      </c>
      <c r="E42" s="183">
        <f t="shared" ca="1" si="1"/>
        <v>5640</v>
      </c>
      <c r="F42" s="183">
        <f t="shared" ca="1" si="2"/>
        <v>5650</v>
      </c>
      <c r="G42" s="117">
        <f t="shared" ca="1" si="3"/>
        <v>3.6601066764760048E-2</v>
      </c>
      <c r="H42" s="117">
        <f t="shared" ca="1" si="4"/>
        <v>2.8388928317955031E-3</v>
      </c>
    </row>
    <row r="43" spans="1:8" ht="15" customHeight="1" x14ac:dyDescent="0.3">
      <c r="A43" s="182" t="str">
        <f>TableA1Hide!B43</f>
        <v>May 21</v>
      </c>
      <c r="C43" s="1"/>
      <c r="D43" s="183">
        <f t="shared" ca="1" si="0"/>
        <v>5060</v>
      </c>
      <c r="E43" s="183">
        <f t="shared" ca="1" si="1"/>
        <v>5170</v>
      </c>
      <c r="F43" s="183">
        <f t="shared" ca="1" si="2"/>
        <v>5170</v>
      </c>
      <c r="G43" s="117">
        <f t="shared" ca="1" si="3"/>
        <v>2.1756329113924E-2</v>
      </c>
      <c r="H43" s="117">
        <f t="shared" ca="1" si="4"/>
        <v>1.3550135501354532E-3</v>
      </c>
    </row>
    <row r="44" spans="1:8" ht="15" customHeight="1" x14ac:dyDescent="0.3">
      <c r="A44" s="182" t="str">
        <f>TableA1Hide!B44</f>
        <v>June 21</v>
      </c>
      <c r="C44" s="1"/>
      <c r="D44" s="183">
        <f t="shared" ca="1" si="0"/>
        <v>8360</v>
      </c>
      <c r="E44" s="183">
        <f t="shared" ca="1" si="1"/>
        <v>8580</v>
      </c>
      <c r="F44" s="183">
        <f t="shared" ca="1" si="2"/>
        <v>8620</v>
      </c>
      <c r="G44" s="117">
        <f t="shared" ca="1" si="3"/>
        <v>2.6315789473684292E-2</v>
      </c>
      <c r="H44" s="117">
        <f t="shared" ca="1" si="4"/>
        <v>4.4289044289045343E-3</v>
      </c>
    </row>
    <row r="45" spans="1:8" ht="15" customHeight="1" x14ac:dyDescent="0.3">
      <c r="A45" s="182" t="str">
        <f>TableA1Hide!B45</f>
        <v>July 21</v>
      </c>
      <c r="C45" s="1"/>
      <c r="D45" s="183">
        <f t="shared" ca="1" si="0"/>
        <v>4930</v>
      </c>
      <c r="E45" s="183">
        <f t="shared" ca="1" si="1"/>
        <v>5090</v>
      </c>
      <c r="F45" s="183">
        <f t="shared" ca="1" si="2"/>
        <v>5100</v>
      </c>
      <c r="G45" s="117">
        <f t="shared" ca="1" si="3"/>
        <v>3.2035685320356944E-2</v>
      </c>
      <c r="H45" s="117">
        <f t="shared" ca="1" si="4"/>
        <v>1.9646365422396617E-3</v>
      </c>
    </row>
    <row r="46" spans="1:8" ht="15" customHeight="1" x14ac:dyDescent="0.3">
      <c r="A46" s="182" t="str">
        <f>TableA1Hide!B46</f>
        <v>August 21</v>
      </c>
      <c r="C46" s="1"/>
      <c r="D46" s="183">
        <f t="shared" ca="1" si="0"/>
        <v>5400</v>
      </c>
      <c r="E46" s="183">
        <f t="shared" ca="1" si="1"/>
        <v>5480</v>
      </c>
      <c r="F46" s="183" t="str">
        <f t="shared" ca="1" si="2"/>
        <v/>
      </c>
      <c r="G46" s="117">
        <f t="shared" ca="1" si="3"/>
        <v>1.4621506570423826E-2</v>
      </c>
      <c r="H46" s="117" t="str">
        <f t="shared" ca="1" si="4"/>
        <v/>
      </c>
    </row>
    <row r="47" spans="1:8" ht="15" customHeight="1" x14ac:dyDescent="0.3">
      <c r="A47" s="182" t="str">
        <f>TableA1Hide!B47</f>
        <v>September 21</v>
      </c>
      <c r="C47" s="1"/>
      <c r="D47" s="183">
        <f t="shared" ca="1" si="0"/>
        <v>5920</v>
      </c>
      <c r="E47" s="183" t="str">
        <f t="shared" ca="1" si="1"/>
        <v/>
      </c>
      <c r="F47" s="183" t="str">
        <f t="shared" ca="1" si="2"/>
        <v/>
      </c>
      <c r="G47" s="117" t="str">
        <f t="shared" ca="1" si="3"/>
        <v/>
      </c>
      <c r="H47" s="117" t="str">
        <f t="shared" ca="1" si="4"/>
        <v/>
      </c>
    </row>
    <row r="48" spans="1:8" ht="5.85" customHeight="1" x14ac:dyDescent="0.3">
      <c r="B48" s="180"/>
      <c r="C48" s="36"/>
      <c r="D48" s="162"/>
      <c r="E48" s="162"/>
      <c r="F48" s="162"/>
      <c r="G48" s="163"/>
      <c r="H48" s="163"/>
    </row>
    <row r="49" spans="1:8" x14ac:dyDescent="0.3">
      <c r="A49" s="184">
        <v>1</v>
      </c>
      <c r="B49" s="118" t="str">
        <f>TableA1Hide!B49</f>
        <v>Transaction numbers in this table have been rounded to the nearest 10 transactions.</v>
      </c>
      <c r="C49" s="185"/>
      <c r="D49" s="186"/>
      <c r="E49" s="186"/>
      <c r="F49" s="186"/>
      <c r="G49" s="186"/>
      <c r="H49" s="185"/>
    </row>
    <row r="50" spans="1:8" x14ac:dyDescent="0.3"/>
  </sheetData>
  <mergeCells count="3">
    <mergeCell ref="A1:D1"/>
    <mergeCell ref="A2:H2"/>
    <mergeCell ref="A4:C5"/>
  </mergeCells>
  <hyperlinks>
    <hyperlink ref="A1" location="ContentsHead" display="ContentsHead" xr:uid="{E9968119-3DF5-4364-963B-3180CFA3B783}"/>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List Box 1">
              <controlPr defaultSize="0" autoLine="0" autoPict="0">
                <anchor moveWithCells="1">
                  <from>
                    <xdr:col>8</xdr:col>
                    <xdr:colOff>175260</xdr:colOff>
                    <xdr:row>0</xdr:row>
                    <xdr:rowOff>76200</xdr:rowOff>
                  </from>
                  <to>
                    <xdr:col>11</xdr:col>
                    <xdr:colOff>137160</xdr:colOff>
                    <xdr:row>4</xdr:row>
                    <xdr:rowOff>38100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9E62F-B6E1-4CDD-859E-7A219651E9B7}">
  <sheetPr codeName="Sheet41"/>
  <dimension ref="A1:W52"/>
  <sheetViews>
    <sheetView zoomScaleNormal="100" workbookViewId="0">
      <selection sqref="A1:D1"/>
    </sheetView>
  </sheetViews>
  <sheetFormatPr defaultColWidth="0" defaultRowHeight="14.4" zeroHeight="1" x14ac:dyDescent="0.3"/>
  <cols>
    <col min="1" max="1" width="3.109375" style="101" customWidth="1"/>
    <col min="2" max="2" width="10.44140625" style="101" customWidth="1"/>
    <col min="3" max="3" width="2.5546875" style="101" customWidth="1"/>
    <col min="4" max="5" width="10.5546875" style="101" bestFit="1" customWidth="1"/>
    <col min="6" max="6" width="11.109375" style="101" bestFit="1" customWidth="1"/>
    <col min="7" max="7" width="13.5546875" style="101" bestFit="1" customWidth="1"/>
    <col min="8" max="8" width="16.44140625" style="101" customWidth="1"/>
    <col min="9" max="14" width="9" style="101" customWidth="1"/>
    <col min="15" max="22" width="9" style="101" hidden="1" customWidth="1"/>
    <col min="23" max="16384" width="9" style="101" hidden="1"/>
  </cols>
  <sheetData>
    <row r="1" spans="1:23" x14ac:dyDescent="0.3">
      <c r="A1" s="247" t="str">
        <f ca="1">INDIRECT(T1)</f>
        <v>Back to contents</v>
      </c>
      <c r="B1" s="247"/>
      <c r="C1" s="247"/>
      <c r="D1" s="247"/>
      <c r="E1" s="9"/>
      <c r="F1" s="9"/>
      <c r="G1" s="9"/>
      <c r="H1" s="9"/>
      <c r="T1" s="101" t="s">
        <v>724</v>
      </c>
    </row>
    <row r="2" spans="1:23" s="1" customFormat="1" ht="13.5" customHeight="1" x14ac:dyDescent="0.25">
      <c r="A2" s="236" t="str">
        <f ca="1">INDIRECT($V$10&amp;"Header")</f>
        <v>Table A2: Estimates of tax due on reported notifiable transactions: All transactions</v>
      </c>
      <c r="B2" s="236"/>
      <c r="C2" s="236"/>
      <c r="D2" s="236"/>
      <c r="E2" s="236"/>
      <c r="F2" s="236"/>
      <c r="G2" s="236"/>
      <c r="H2" s="236"/>
    </row>
    <row r="3" spans="1:23" s="1" customFormat="1" ht="13.2" x14ac:dyDescent="0.25">
      <c r="B3" s="172"/>
      <c r="C3" s="172"/>
      <c r="D3" s="172"/>
      <c r="E3" s="172"/>
      <c r="F3" s="172"/>
      <c r="G3" s="172"/>
      <c r="H3" s="172"/>
    </row>
    <row r="4" spans="1:23" ht="17.850000000000001" customHeight="1" x14ac:dyDescent="0.55000000000000004">
      <c r="A4" s="232" t="s">
        <v>667</v>
      </c>
      <c r="B4" s="232"/>
      <c r="C4" s="232"/>
      <c r="D4" s="187" t="s">
        <v>668</v>
      </c>
      <c r="E4" s="187"/>
      <c r="F4" s="187"/>
      <c r="G4" s="187" t="s">
        <v>669</v>
      </c>
      <c r="H4" s="187"/>
    </row>
    <row r="5" spans="1:23" ht="17.25" customHeight="1" x14ac:dyDescent="0.3">
      <c r="A5" s="226"/>
      <c r="B5" s="226"/>
      <c r="C5" s="226"/>
      <c r="D5" s="158" t="s">
        <v>671</v>
      </c>
      <c r="E5" s="158" t="s">
        <v>672</v>
      </c>
      <c r="F5" s="158" t="s">
        <v>673</v>
      </c>
      <c r="G5" s="158" t="s">
        <v>674</v>
      </c>
      <c r="H5" s="158" t="s">
        <v>675</v>
      </c>
    </row>
    <row r="6" spans="1:23" x14ac:dyDescent="0.3">
      <c r="A6" s="188" t="str">
        <f>TableA2Hide!B6</f>
        <v>April 18</v>
      </c>
      <c r="C6" s="160"/>
      <c r="D6" s="173">
        <f t="shared" ref="D6:D47" ca="1" si="0">VLOOKUP($A6, INDIRECT($V$10), 3, FALSE)</f>
        <v>12</v>
      </c>
      <c r="E6" s="173">
        <f t="shared" ref="E6:E47" ca="1" si="1">VLOOKUP($A6, INDIRECT($V$10), 4, FALSE)</f>
        <v>15.6</v>
      </c>
      <c r="F6" s="173">
        <f t="shared" ref="F6:F47" ca="1" si="2">VLOOKUP($A6, INDIRECT($V$10), 5, FALSE)</f>
        <v>15.6</v>
      </c>
      <c r="G6" s="163">
        <f t="shared" ref="G6:G47" ca="1" si="3">VLOOKUP($A6, INDIRECT($V$10), 6, FALSE)</f>
        <v>0.29776821780344309</v>
      </c>
      <c r="H6" s="163">
        <f t="shared" ref="H6:H47" ca="1" si="4">VLOOKUP($A6, INDIRECT($V$10), 7, FALSE)</f>
        <v>-1.7154544930783056E-3</v>
      </c>
    </row>
    <row r="7" spans="1:23" x14ac:dyDescent="0.3">
      <c r="A7" s="188" t="str">
        <f>TableA2Hide!B7</f>
        <v>May 18</v>
      </c>
      <c r="C7" s="160"/>
      <c r="D7" s="173">
        <f t="shared" ca="1" si="0"/>
        <v>13.6</v>
      </c>
      <c r="E7" s="173">
        <f t="shared" ca="1" si="1"/>
        <v>14.4</v>
      </c>
      <c r="F7" s="173">
        <f t="shared" ca="1" si="2"/>
        <v>14.4</v>
      </c>
      <c r="G7" s="163">
        <f t="shared" ca="1" si="3"/>
        <v>6.0749415182972388E-2</v>
      </c>
      <c r="H7" s="163">
        <f t="shared" ca="1" si="4"/>
        <v>-1.9151710274740719E-3</v>
      </c>
    </row>
    <row r="8" spans="1:23" x14ac:dyDescent="0.3">
      <c r="A8" s="188" t="str">
        <f>TableA2Hide!B8</f>
        <v>June 18</v>
      </c>
      <c r="C8" s="160"/>
      <c r="D8" s="173">
        <f t="shared" ca="1" si="0"/>
        <v>18</v>
      </c>
      <c r="E8" s="173">
        <f t="shared" ca="1" si="1"/>
        <v>19.600000000000001</v>
      </c>
      <c r="F8" s="173">
        <f t="shared" ca="1" si="2"/>
        <v>19.7</v>
      </c>
      <c r="G8" s="163">
        <f t="shared" ca="1" si="3"/>
        <v>9.1274149879071897E-2</v>
      </c>
      <c r="H8" s="163">
        <f t="shared" ca="1" si="4"/>
        <v>4.7361495243052332E-3</v>
      </c>
    </row>
    <row r="9" spans="1:23" x14ac:dyDescent="0.3">
      <c r="A9" s="188" t="str">
        <f>TableA2Hide!B9</f>
        <v>July 18</v>
      </c>
      <c r="C9" s="160"/>
      <c r="D9" s="173">
        <f t="shared" ca="1" si="0"/>
        <v>19.7</v>
      </c>
      <c r="E9" s="173">
        <f t="shared" ca="1" si="1"/>
        <v>22.1</v>
      </c>
      <c r="F9" s="173">
        <f t="shared" ca="1" si="2"/>
        <v>22</v>
      </c>
      <c r="G9" s="163">
        <f t="shared" ca="1" si="3"/>
        <v>0.12155342624901766</v>
      </c>
      <c r="H9" s="163">
        <f t="shared" ca="1" si="4"/>
        <v>-1.2911151067064308E-3</v>
      </c>
      <c r="S9" s="1">
        <v>1</v>
      </c>
      <c r="T9" s="1"/>
      <c r="U9" s="1"/>
      <c r="V9" s="1"/>
    </row>
    <row r="10" spans="1:23" x14ac:dyDescent="0.3">
      <c r="A10" s="188" t="str">
        <f>TableA2Hide!B10</f>
        <v>August 18</v>
      </c>
      <c r="C10" s="160"/>
      <c r="D10" s="173">
        <f t="shared" ca="1" si="0"/>
        <v>19.100000000000001</v>
      </c>
      <c r="E10" s="173">
        <f t="shared" ca="1" si="1"/>
        <v>20</v>
      </c>
      <c r="F10" s="173">
        <f t="shared" ca="1" si="2"/>
        <v>19.8</v>
      </c>
      <c r="G10" s="163">
        <f t="shared" ca="1" si="3"/>
        <v>5.1305064974089154E-2</v>
      </c>
      <c r="H10" s="163">
        <f t="shared" ca="1" si="4"/>
        <v>-1.0217138893968691E-2</v>
      </c>
      <c r="S10" s="101">
        <v>1</v>
      </c>
      <c r="T10" s="101" t="s">
        <v>725</v>
      </c>
      <c r="V10" s="101" t="str">
        <f>VLOOKUP($S$9,$S$10:$T$13,2,FALSE)</f>
        <v>DTORounded</v>
      </c>
      <c r="W10" s="101">
        <v>25</v>
      </c>
    </row>
    <row r="11" spans="1:23" x14ac:dyDescent="0.3">
      <c r="A11" s="188" t="str">
        <f>TableA2Hide!B11</f>
        <v>September 18</v>
      </c>
      <c r="C11" s="160"/>
      <c r="D11" s="173">
        <f t="shared" ca="1" si="0"/>
        <v>19.399999999999999</v>
      </c>
      <c r="E11" s="173">
        <f t="shared" ca="1" si="1"/>
        <v>19.899999999999999</v>
      </c>
      <c r="F11" s="173">
        <f t="shared" ca="1" si="2"/>
        <v>20.2</v>
      </c>
      <c r="G11" s="163">
        <f t="shared" ca="1" si="3"/>
        <v>2.7122760507440002E-2</v>
      </c>
      <c r="H11" s="163">
        <f t="shared" ca="1" si="4"/>
        <v>1.186616534683238E-2</v>
      </c>
      <c r="S11" s="101">
        <v>2</v>
      </c>
      <c r="T11" s="101" t="s">
        <v>726</v>
      </c>
      <c r="W11" s="101">
        <v>26</v>
      </c>
    </row>
    <row r="12" spans="1:23" x14ac:dyDescent="0.3">
      <c r="A12" s="188" t="str">
        <f>TableA2Hide!B12</f>
        <v>October 18</v>
      </c>
      <c r="C12" s="160"/>
      <c r="D12" s="173">
        <f t="shared" ca="1" si="0"/>
        <v>21.3</v>
      </c>
      <c r="E12" s="173">
        <f t="shared" ca="1" si="1"/>
        <v>21.8</v>
      </c>
      <c r="F12" s="173">
        <f t="shared" ca="1" si="2"/>
        <v>21.7</v>
      </c>
      <c r="G12" s="163">
        <f t="shared" ca="1" si="3"/>
        <v>2.3876296587079127E-2</v>
      </c>
      <c r="H12" s="163">
        <f t="shared" ca="1" si="4"/>
        <v>-5.7083132668881431E-3</v>
      </c>
      <c r="S12" s="101">
        <v>3</v>
      </c>
      <c r="T12" s="101" t="s">
        <v>727</v>
      </c>
      <c r="W12" s="101">
        <v>29</v>
      </c>
    </row>
    <row r="13" spans="1:23" x14ac:dyDescent="0.3">
      <c r="A13" s="188" t="str">
        <f>TableA2Hide!B13</f>
        <v>November 18</v>
      </c>
      <c r="C13" s="160"/>
      <c r="D13" s="173">
        <f t="shared" ca="1" si="0"/>
        <v>22.7</v>
      </c>
      <c r="E13" s="173">
        <f t="shared" ca="1" si="1"/>
        <v>23.3</v>
      </c>
      <c r="F13" s="173">
        <f t="shared" ca="1" si="2"/>
        <v>23.3</v>
      </c>
      <c r="G13" s="163">
        <f t="shared" ca="1" si="3"/>
        <v>2.749829492502287E-2</v>
      </c>
      <c r="H13" s="163">
        <f t="shared" ca="1" si="4"/>
        <v>-3.3437218633470822E-3</v>
      </c>
      <c r="S13" s="101">
        <v>4</v>
      </c>
      <c r="T13" s="101" t="s">
        <v>728</v>
      </c>
      <c r="W13" s="101">
        <v>28</v>
      </c>
    </row>
    <row r="14" spans="1:23" x14ac:dyDescent="0.3">
      <c r="A14" s="188" t="str">
        <f>TableA2Hide!B14</f>
        <v>December 18</v>
      </c>
      <c r="C14" s="160"/>
      <c r="D14" s="173">
        <f t="shared" ca="1" si="0"/>
        <v>21.4</v>
      </c>
      <c r="E14" s="173">
        <f t="shared" ca="1" si="1"/>
        <v>21.5</v>
      </c>
      <c r="F14" s="173">
        <f t="shared" ca="1" si="2"/>
        <v>21.5</v>
      </c>
      <c r="G14" s="163">
        <f t="shared" ca="1" si="3"/>
        <v>4.5113452542320243E-3</v>
      </c>
      <c r="H14" s="163">
        <f t="shared" ca="1" si="4"/>
        <v>-2.0115025394483732E-3</v>
      </c>
    </row>
    <row r="15" spans="1:23" x14ac:dyDescent="0.3">
      <c r="A15" s="188" t="str">
        <f>TableA2Hide!B15</f>
        <v>January 19</v>
      </c>
      <c r="C15" s="160"/>
      <c r="D15" s="173">
        <f t="shared" ca="1" si="0"/>
        <v>16.899999999999999</v>
      </c>
      <c r="E15" s="173">
        <f t="shared" ca="1" si="1"/>
        <v>17.3</v>
      </c>
      <c r="F15" s="173">
        <f t="shared" ca="1" si="2"/>
        <v>17.3</v>
      </c>
      <c r="G15" s="163">
        <f t="shared" ca="1" si="3"/>
        <v>2.4766746845294563E-2</v>
      </c>
      <c r="H15" s="163">
        <f t="shared" ca="1" si="4"/>
        <v>1.0937120589336047E-3</v>
      </c>
    </row>
    <row r="16" spans="1:23" x14ac:dyDescent="0.3">
      <c r="A16" s="188" t="str">
        <f>TableA2Hide!B16</f>
        <v>February 19</v>
      </c>
      <c r="C16" s="36"/>
      <c r="D16" s="173">
        <f t="shared" ca="1" si="0"/>
        <v>15.1</v>
      </c>
      <c r="E16" s="173">
        <f t="shared" ca="1" si="1"/>
        <v>15.6</v>
      </c>
      <c r="F16" s="173">
        <f t="shared" ca="1" si="2"/>
        <v>15.7</v>
      </c>
      <c r="G16" s="163">
        <f t="shared" ca="1" si="3"/>
        <v>3.5711167517317621E-2</v>
      </c>
      <c r="H16" s="163">
        <f t="shared" ca="1" si="4"/>
        <v>2.3087229441696167E-3</v>
      </c>
    </row>
    <row r="17" spans="1:8" x14ac:dyDescent="0.3">
      <c r="A17" s="188" t="str">
        <f>TableA2Hide!B17</f>
        <v>March 19</v>
      </c>
      <c r="C17" s="36"/>
      <c r="D17" s="173">
        <f t="shared" ca="1" si="0"/>
        <v>19.7</v>
      </c>
      <c r="E17" s="173">
        <f t="shared" ca="1" si="1"/>
        <v>20</v>
      </c>
      <c r="F17" s="173">
        <f t="shared" ca="1" si="2"/>
        <v>19.899999999999999</v>
      </c>
      <c r="G17" s="163">
        <f t="shared" ca="1" si="3"/>
        <v>1.8017156287696512E-2</v>
      </c>
      <c r="H17" s="163">
        <f t="shared" ca="1" si="4"/>
        <v>-3.9383471936768055E-3</v>
      </c>
    </row>
    <row r="18" spans="1:8" ht="26.25" customHeight="1" x14ac:dyDescent="0.3">
      <c r="A18" s="189" t="str">
        <f>TableA2Hide!B18</f>
        <v>April 19</v>
      </c>
      <c r="C18" s="190">
        <f>IF(OR(S9=1, S9=4), TableA2Hide!A51, "")</f>
        <v>2</v>
      </c>
      <c r="D18" s="191">
        <f t="shared" ca="1" si="0"/>
        <v>14.5</v>
      </c>
      <c r="E18" s="191">
        <f t="shared" ca="1" si="1"/>
        <v>14.1</v>
      </c>
      <c r="F18" s="191">
        <f t="shared" ca="1" si="2"/>
        <v>14</v>
      </c>
      <c r="G18" s="117">
        <f t="shared" ca="1" si="3"/>
        <v>-3.0852339609937274E-2</v>
      </c>
      <c r="H18" s="117">
        <f t="shared" ca="1" si="4"/>
        <v>-5.3584423580269602E-3</v>
      </c>
    </row>
    <row r="19" spans="1:8" x14ac:dyDescent="0.3">
      <c r="A19" s="188" t="str">
        <f>TableA2Hide!B19</f>
        <v>May 19</v>
      </c>
      <c r="C19" s="36"/>
      <c r="D19" s="173">
        <f t="shared" ca="1" si="0"/>
        <v>17.7</v>
      </c>
      <c r="E19" s="173">
        <f t="shared" ca="1" si="1"/>
        <v>18</v>
      </c>
      <c r="F19" s="173">
        <f t="shared" ca="1" si="2"/>
        <v>20.100000000000001</v>
      </c>
      <c r="G19" s="163">
        <f t="shared" ca="1" si="3"/>
        <v>1.5440735983392351E-2</v>
      </c>
      <c r="H19" s="163">
        <f t="shared" ca="1" si="4"/>
        <v>0.11469074416264435</v>
      </c>
    </row>
    <row r="20" spans="1:8" x14ac:dyDescent="0.3">
      <c r="A20" s="188" t="str">
        <f>TableA2Hide!B20</f>
        <v>June 19</v>
      </c>
      <c r="C20" s="36"/>
      <c r="D20" s="173">
        <f t="shared" ca="1" si="0"/>
        <v>15.8</v>
      </c>
      <c r="E20" s="173">
        <f t="shared" ca="1" si="1"/>
        <v>17.2</v>
      </c>
      <c r="F20" s="173">
        <f t="shared" ca="1" si="2"/>
        <v>17.100000000000001</v>
      </c>
      <c r="G20" s="163">
        <f t="shared" ca="1" si="3"/>
        <v>8.9102346982946612E-2</v>
      </c>
      <c r="H20" s="163">
        <f t="shared" ca="1" si="4"/>
        <v>-8.099027881968035E-3</v>
      </c>
    </row>
    <row r="21" spans="1:8" x14ac:dyDescent="0.3">
      <c r="A21" s="188" t="str">
        <f>TableA2Hide!B21</f>
        <v>July 19</v>
      </c>
      <c r="C21" s="36"/>
      <c r="D21" s="173">
        <f t="shared" ca="1" si="0"/>
        <v>19.600000000000001</v>
      </c>
      <c r="E21" s="173">
        <f t="shared" ca="1" si="1"/>
        <v>19.8</v>
      </c>
      <c r="F21" s="173">
        <f t="shared" ca="1" si="2"/>
        <v>19.8</v>
      </c>
      <c r="G21" s="163">
        <f t="shared" ca="1" si="3"/>
        <v>1.1441159094722098E-2</v>
      </c>
      <c r="H21" s="163">
        <f t="shared" ca="1" si="4"/>
        <v>-1.187193125467223E-3</v>
      </c>
    </row>
    <row r="22" spans="1:8" x14ac:dyDescent="0.3">
      <c r="A22" s="188" t="str">
        <f>TableA2Hide!B22</f>
        <v>August 19</v>
      </c>
      <c r="C22" s="36"/>
      <c r="D22" s="173">
        <f t="shared" ca="1" si="0"/>
        <v>20.8</v>
      </c>
      <c r="E22" s="173">
        <f t="shared" ca="1" si="1"/>
        <v>21.4</v>
      </c>
      <c r="F22" s="173">
        <f t="shared" ca="1" si="2"/>
        <v>21.4</v>
      </c>
      <c r="G22" s="163">
        <f t="shared" ca="1" si="3"/>
        <v>3.1490990616660053E-2</v>
      </c>
      <c r="H22" s="163">
        <f t="shared" ca="1" si="4"/>
        <v>-4.2109264817047354E-4</v>
      </c>
    </row>
    <row r="23" spans="1:8" x14ac:dyDescent="0.3">
      <c r="A23" s="188" t="str">
        <f>TableA2Hide!B23</f>
        <v>September 19</v>
      </c>
      <c r="C23" s="36"/>
      <c r="D23" s="173">
        <f t="shared" ca="1" si="0"/>
        <v>19.2</v>
      </c>
      <c r="E23" s="173">
        <f t="shared" ca="1" si="1"/>
        <v>22.3</v>
      </c>
      <c r="F23" s="173">
        <f t="shared" ca="1" si="2"/>
        <v>22.2</v>
      </c>
      <c r="G23" s="163">
        <f t="shared" ca="1" si="3"/>
        <v>0.15841685805045413</v>
      </c>
      <c r="H23" s="163">
        <f t="shared" ca="1" si="4"/>
        <v>-2.4222841060769218E-3</v>
      </c>
    </row>
    <row r="24" spans="1:8" x14ac:dyDescent="0.3">
      <c r="A24" s="188" t="str">
        <f>TableA2Hide!B24</f>
        <v>October 19</v>
      </c>
      <c r="C24" s="36"/>
      <c r="D24" s="173">
        <f t="shared" ca="1" si="0"/>
        <v>20.3</v>
      </c>
      <c r="E24" s="173">
        <f t="shared" ca="1" si="1"/>
        <v>20.7</v>
      </c>
      <c r="F24" s="173">
        <f t="shared" ca="1" si="2"/>
        <v>20.5</v>
      </c>
      <c r="G24" s="163">
        <f t="shared" ca="1" si="3"/>
        <v>1.9157895659545288E-2</v>
      </c>
      <c r="H24" s="163">
        <f t="shared" ca="1" si="4"/>
        <v>-5.3428682388443338E-3</v>
      </c>
    </row>
    <row r="25" spans="1:8" x14ac:dyDescent="0.3">
      <c r="A25" s="188" t="str">
        <f>TableA2Hide!B25</f>
        <v>November 19</v>
      </c>
      <c r="D25" s="173">
        <f t="shared" ca="1" si="0"/>
        <v>23.2</v>
      </c>
      <c r="E25" s="173">
        <f t="shared" ca="1" si="1"/>
        <v>23.5</v>
      </c>
      <c r="F25" s="173">
        <f t="shared" ca="1" si="2"/>
        <v>23.4</v>
      </c>
      <c r="G25" s="163">
        <f t="shared" ca="1" si="3"/>
        <v>1.3392401829710243E-2</v>
      </c>
      <c r="H25" s="163">
        <f t="shared" ca="1" si="4"/>
        <v>-4.2636850384248914E-3</v>
      </c>
    </row>
    <row r="26" spans="1:8" x14ac:dyDescent="0.3">
      <c r="A26" s="188" t="str">
        <f>TableA2Hide!B26</f>
        <v>December 19</v>
      </c>
      <c r="C26" s="174"/>
      <c r="D26" s="173">
        <f t="shared" ca="1" si="0"/>
        <v>24.4</v>
      </c>
      <c r="E26" s="173">
        <f t="shared" ca="1" si="1"/>
        <v>24.3</v>
      </c>
      <c r="F26" s="173">
        <f t="shared" ca="1" si="2"/>
        <v>24.3</v>
      </c>
      <c r="G26" s="163">
        <f t="shared" ca="1" si="3"/>
        <v>-1.8407601802791218E-3</v>
      </c>
      <c r="H26" s="163">
        <f t="shared" ca="1" si="4"/>
        <v>7.1884087109364003E-4</v>
      </c>
    </row>
    <row r="27" spans="1:8" x14ac:dyDescent="0.3">
      <c r="A27" s="188" t="str">
        <f>TableA2Hide!B27</f>
        <v>January 20</v>
      </c>
      <c r="C27" s="36"/>
      <c r="D27" s="173">
        <f t="shared" ca="1" si="0"/>
        <v>16.2</v>
      </c>
      <c r="E27" s="173">
        <f t="shared" ca="1" si="1"/>
        <v>20.6</v>
      </c>
      <c r="F27" s="173">
        <f t="shared" ca="1" si="2"/>
        <v>20.3</v>
      </c>
      <c r="G27" s="163">
        <f t="shared" ca="1" si="3"/>
        <v>0.26596390328824682</v>
      </c>
      <c r="H27" s="163">
        <f t="shared" ca="1" si="4"/>
        <v>-1.1386198994492891E-2</v>
      </c>
    </row>
    <row r="28" spans="1:8" x14ac:dyDescent="0.3">
      <c r="A28" s="188" t="str">
        <f>TableA2Hide!B28</f>
        <v>February 20</v>
      </c>
      <c r="C28" s="36"/>
      <c r="D28" s="173">
        <f t="shared" ca="1" si="0"/>
        <v>16.5</v>
      </c>
      <c r="E28" s="173">
        <f t="shared" ca="1" si="1"/>
        <v>16.600000000000001</v>
      </c>
      <c r="F28" s="173">
        <f t="shared" ca="1" si="2"/>
        <v>16.600000000000001</v>
      </c>
      <c r="G28" s="163">
        <f t="shared" ca="1" si="3"/>
        <v>8.8695419087907457E-3</v>
      </c>
      <c r="H28" s="163">
        <f t="shared" ca="1" si="4"/>
        <v>-3.3444691823329986E-3</v>
      </c>
    </row>
    <row r="29" spans="1:8" x14ac:dyDescent="0.3">
      <c r="A29" s="188" t="str">
        <f>TableA2Hide!B29</f>
        <v>March 20</v>
      </c>
      <c r="C29" s="36"/>
      <c r="D29" s="173">
        <f t="shared" ca="1" si="0"/>
        <v>17.399999999999999</v>
      </c>
      <c r="E29" s="173">
        <f t="shared" ca="1" si="1"/>
        <v>18.399999999999999</v>
      </c>
      <c r="F29" s="173">
        <f t="shared" ca="1" si="2"/>
        <v>18.3</v>
      </c>
      <c r="G29" s="163">
        <f t="shared" ca="1" si="3"/>
        <v>5.5038663771175056E-2</v>
      </c>
      <c r="H29" s="163">
        <f t="shared" ca="1" si="4"/>
        <v>-3.2255618468488567E-3</v>
      </c>
    </row>
    <row r="30" spans="1:8" ht="26.25" customHeight="1" x14ac:dyDescent="0.3">
      <c r="A30" s="189" t="str">
        <f>TableA2Hide!B30</f>
        <v>April 20</v>
      </c>
      <c r="C30" s="1"/>
      <c r="D30" s="191">
        <f t="shared" ca="1" si="0"/>
        <v>10</v>
      </c>
      <c r="E30" s="191">
        <f t="shared" ca="1" si="1"/>
        <v>10.199999999999999</v>
      </c>
      <c r="F30" s="191">
        <f t="shared" ca="1" si="2"/>
        <v>10.1</v>
      </c>
      <c r="G30" s="117">
        <f t="shared" ca="1" si="3"/>
        <v>2.1552828997027484E-2</v>
      </c>
      <c r="H30" s="117">
        <f t="shared" ca="1" si="4"/>
        <v>-2.725757574512877E-3</v>
      </c>
    </row>
    <row r="31" spans="1:8" x14ac:dyDescent="0.3">
      <c r="A31" s="189" t="str">
        <f>TableA2Hide!B31</f>
        <v>May 20</v>
      </c>
      <c r="C31" s="1"/>
      <c r="D31" s="191">
        <f t="shared" ca="1" si="0"/>
        <v>6.7</v>
      </c>
      <c r="E31" s="191">
        <f t="shared" ca="1" si="1"/>
        <v>6.8</v>
      </c>
      <c r="F31" s="191">
        <f t="shared" ca="1" si="2"/>
        <v>6.7</v>
      </c>
      <c r="G31" s="117">
        <f t="shared" ca="1" si="3"/>
        <v>1.6831761801052059E-2</v>
      </c>
      <c r="H31" s="117">
        <f t="shared" ca="1" si="4"/>
        <v>-4.6276245873895228E-3</v>
      </c>
    </row>
    <row r="32" spans="1:8" x14ac:dyDescent="0.3">
      <c r="A32" s="189" t="str">
        <f>TableA2Hide!B32</f>
        <v>June 20</v>
      </c>
      <c r="C32" s="1"/>
      <c r="D32" s="191">
        <f t="shared" ca="1" si="0"/>
        <v>9.8000000000000007</v>
      </c>
      <c r="E32" s="191">
        <f t="shared" ca="1" si="1"/>
        <v>9.9</v>
      </c>
      <c r="F32" s="191">
        <f t="shared" ca="1" si="2"/>
        <v>9.9</v>
      </c>
      <c r="G32" s="117">
        <f t="shared" ca="1" si="3"/>
        <v>1.5827436193207367E-2</v>
      </c>
      <c r="H32" s="117">
        <f t="shared" ca="1" si="4"/>
        <v>-9.1265127472722751E-3</v>
      </c>
    </row>
    <row r="33" spans="1:8" x14ac:dyDescent="0.3">
      <c r="A33" s="189" t="str">
        <f>TableA2Hide!B33</f>
        <v>July 20</v>
      </c>
      <c r="C33" s="1"/>
      <c r="D33" s="191">
        <f t="shared" ca="1" si="0"/>
        <v>12.7</v>
      </c>
      <c r="E33" s="191">
        <f t="shared" ca="1" si="1"/>
        <v>13.1</v>
      </c>
      <c r="F33" s="191">
        <f t="shared" ca="1" si="2"/>
        <v>13.1</v>
      </c>
      <c r="G33" s="117">
        <f t="shared" ca="1" si="3"/>
        <v>3.8315480661344825E-2</v>
      </c>
      <c r="H33" s="117">
        <f t="shared" ca="1" si="4"/>
        <v>-1.9223358387951972E-3</v>
      </c>
    </row>
    <row r="34" spans="1:8" x14ac:dyDescent="0.3">
      <c r="A34" s="189" t="str">
        <f>TableA2Hide!B34</f>
        <v>August 20</v>
      </c>
      <c r="C34" s="1"/>
      <c r="D34" s="191">
        <f t="shared" ca="1" si="0"/>
        <v>14</v>
      </c>
      <c r="E34" s="191">
        <f t="shared" ca="1" si="1"/>
        <v>14.1</v>
      </c>
      <c r="F34" s="191">
        <f t="shared" ca="1" si="2"/>
        <v>14.1</v>
      </c>
      <c r="G34" s="117">
        <f t="shared" ca="1" si="3"/>
        <v>3.5306688334670877E-3</v>
      </c>
      <c r="H34" s="117">
        <f t="shared" ca="1" si="4"/>
        <v>-5.411018626372277E-4</v>
      </c>
    </row>
    <row r="35" spans="1:8" x14ac:dyDescent="0.3">
      <c r="A35" s="189" t="str">
        <f>TableA2Hide!B35</f>
        <v>September 20</v>
      </c>
      <c r="C35" s="1"/>
      <c r="D35" s="191">
        <f t="shared" ca="1" si="0"/>
        <v>13</v>
      </c>
      <c r="E35" s="191">
        <f t="shared" ca="1" si="1"/>
        <v>13.5</v>
      </c>
      <c r="F35" s="191">
        <f t="shared" ca="1" si="2"/>
        <v>13.4</v>
      </c>
      <c r="G35" s="117">
        <f t="shared" ca="1" si="3"/>
        <v>3.4332916943464298E-2</v>
      </c>
      <c r="H35" s="117">
        <f t="shared" ca="1" si="4"/>
        <v>-9.1987008972060913E-3</v>
      </c>
    </row>
    <row r="36" spans="1:8" x14ac:dyDescent="0.3">
      <c r="A36" s="189" t="str">
        <f>TableA2Hide!B36</f>
        <v>October 20</v>
      </c>
      <c r="C36" s="1"/>
      <c r="D36" s="191">
        <f t="shared" ca="1" si="0"/>
        <v>22.5</v>
      </c>
      <c r="E36" s="191">
        <f t="shared" ca="1" si="1"/>
        <v>23.2</v>
      </c>
      <c r="F36" s="191">
        <f t="shared" ca="1" si="2"/>
        <v>23.1</v>
      </c>
      <c r="G36" s="117">
        <f t="shared" ca="1" si="3"/>
        <v>3.1478758974877508E-2</v>
      </c>
      <c r="H36" s="117">
        <f t="shared" ca="1" si="4"/>
        <v>-5.6562678071473416E-3</v>
      </c>
    </row>
    <row r="37" spans="1:8" x14ac:dyDescent="0.3">
      <c r="A37" s="189" t="str">
        <f>TableA2Hide!B37</f>
        <v>November 20</v>
      </c>
      <c r="C37" s="1"/>
      <c r="D37" s="191">
        <f t="shared" ca="1" si="0"/>
        <v>21.9</v>
      </c>
      <c r="E37" s="191">
        <f t="shared" ca="1" si="1"/>
        <v>22.5</v>
      </c>
      <c r="F37" s="191">
        <f t="shared" ca="1" si="2"/>
        <v>22.4</v>
      </c>
      <c r="G37" s="117">
        <f t="shared" ca="1" si="3"/>
        <v>2.4993654450363501E-2</v>
      </c>
      <c r="H37" s="117">
        <f t="shared" ca="1" si="4"/>
        <v>-3.5746206187037277E-3</v>
      </c>
    </row>
    <row r="38" spans="1:8" x14ac:dyDescent="0.3">
      <c r="A38" s="189" t="str">
        <f>TableA2Hide!B38</f>
        <v>December 20</v>
      </c>
      <c r="C38" s="1"/>
      <c r="D38" s="191">
        <f t="shared" ca="1" si="0"/>
        <v>29.2</v>
      </c>
      <c r="E38" s="191">
        <f t="shared" ca="1" si="1"/>
        <v>29.9</v>
      </c>
      <c r="F38" s="191">
        <f t="shared" ca="1" si="2"/>
        <v>29.7</v>
      </c>
      <c r="G38" s="117">
        <f t="shared" ca="1" si="3"/>
        <v>2.6825390002482852E-2</v>
      </c>
      <c r="H38" s="117">
        <f t="shared" ca="1" si="4"/>
        <v>-6.8396211529638817E-3</v>
      </c>
    </row>
    <row r="39" spans="1:8" x14ac:dyDescent="0.3">
      <c r="A39" s="189" t="str">
        <f>TableA2Hide!B39</f>
        <v>January 21</v>
      </c>
      <c r="C39" s="1"/>
      <c r="D39" s="191">
        <f t="shared" ca="1" si="0"/>
        <v>17.8</v>
      </c>
      <c r="E39" s="191">
        <f t="shared" ca="1" si="1"/>
        <v>18.399999999999999</v>
      </c>
      <c r="F39" s="191">
        <f t="shared" ca="1" si="2"/>
        <v>18.100000000000001</v>
      </c>
      <c r="G39" s="117">
        <f t="shared" ca="1" si="3"/>
        <v>3.803415314950187E-2</v>
      </c>
      <c r="H39" s="117">
        <f t="shared" ca="1" si="4"/>
        <v>-2.0253411524489118E-2</v>
      </c>
    </row>
    <row r="40" spans="1:8" x14ac:dyDescent="0.3">
      <c r="A40" s="189" t="str">
        <f>TableA2Hide!B40</f>
        <v>February 21</v>
      </c>
      <c r="C40" s="1"/>
      <c r="D40" s="191">
        <f t="shared" ca="1" si="0"/>
        <v>24</v>
      </c>
      <c r="E40" s="191">
        <f t="shared" ca="1" si="1"/>
        <v>24.5</v>
      </c>
      <c r="F40" s="191">
        <f t="shared" ca="1" si="2"/>
        <v>24.2</v>
      </c>
      <c r="G40" s="117">
        <f t="shared" ca="1" si="3"/>
        <v>1.8491220233491257E-2</v>
      </c>
      <c r="H40" s="117">
        <f t="shared" ca="1" si="4"/>
        <v>-1.1135207382010681E-2</v>
      </c>
    </row>
    <row r="41" spans="1:8" x14ac:dyDescent="0.3">
      <c r="A41" s="189" t="str">
        <f>TableA2Hide!B41</f>
        <v>March 21</v>
      </c>
      <c r="C41" s="1"/>
      <c r="D41" s="191">
        <f t="shared" ca="1" si="0"/>
        <v>36.6</v>
      </c>
      <c r="E41" s="191">
        <f t="shared" ca="1" si="1"/>
        <v>37.6</v>
      </c>
      <c r="F41" s="191">
        <f t="shared" ca="1" si="2"/>
        <v>37.5</v>
      </c>
      <c r="G41" s="117">
        <f t="shared" ca="1" si="3"/>
        <v>2.6632861990608658E-2</v>
      </c>
      <c r="H41" s="117">
        <f t="shared" ca="1" si="4"/>
        <v>-3.0396711922603403E-3</v>
      </c>
    </row>
    <row r="42" spans="1:8" ht="26.25" customHeight="1" x14ac:dyDescent="0.3">
      <c r="A42" s="189" t="str">
        <f>TableA2Hide!B42</f>
        <v>April 21</v>
      </c>
      <c r="C42" s="1"/>
      <c r="D42" s="191">
        <f t="shared" ca="1" si="0"/>
        <v>37.6</v>
      </c>
      <c r="E42" s="191">
        <f t="shared" ca="1" si="1"/>
        <v>38.799999999999997</v>
      </c>
      <c r="F42" s="191">
        <f t="shared" ca="1" si="2"/>
        <v>38.5</v>
      </c>
      <c r="G42" s="117">
        <f t="shared" ca="1" si="3"/>
        <v>3.2497810883540312E-2</v>
      </c>
      <c r="H42" s="117">
        <f t="shared" ca="1" si="4"/>
        <v>-6.7859339311796552E-3</v>
      </c>
    </row>
    <row r="43" spans="1:8" ht="14.4" customHeight="1" x14ac:dyDescent="0.3">
      <c r="A43" s="189" t="str">
        <f>TableA2Hide!B43</f>
        <v>May 21</v>
      </c>
      <c r="C43" s="1"/>
      <c r="D43" s="191">
        <f t="shared" ca="1" si="0"/>
        <v>22.8</v>
      </c>
      <c r="E43" s="191">
        <f t="shared" ca="1" si="1"/>
        <v>22.8</v>
      </c>
      <c r="F43" s="191">
        <f t="shared" ca="1" si="2"/>
        <v>22.7</v>
      </c>
      <c r="G43" s="117">
        <f t="shared" ca="1" si="3"/>
        <v>4.7104335300796052E-4</v>
      </c>
      <c r="H43" s="117">
        <f t="shared" ca="1" si="4"/>
        <v>-4.6175648951694015E-3</v>
      </c>
    </row>
    <row r="44" spans="1:8" ht="14.4" customHeight="1" x14ac:dyDescent="0.3">
      <c r="A44" s="189" t="str">
        <f>TableA2Hide!B44</f>
        <v>June 21</v>
      </c>
      <c r="C44" s="1"/>
      <c r="D44" s="191">
        <f t="shared" ca="1" si="0"/>
        <v>38.799999999999997</v>
      </c>
      <c r="E44" s="191">
        <f t="shared" ca="1" si="1"/>
        <v>42.2</v>
      </c>
      <c r="F44" s="191">
        <f t="shared" ca="1" si="2"/>
        <v>42.1</v>
      </c>
      <c r="G44" s="117">
        <f t="shared" ca="1" si="3"/>
        <v>8.8845394982159487E-2</v>
      </c>
      <c r="H44" s="117">
        <f t="shared" ca="1" si="4"/>
        <v>-2.3056864834484214E-3</v>
      </c>
    </row>
    <row r="45" spans="1:8" ht="14.4" customHeight="1" x14ac:dyDescent="0.3">
      <c r="A45" s="189" t="str">
        <f>TableA2Hide!B45</f>
        <v>July 21</v>
      </c>
      <c r="C45" s="1"/>
      <c r="D45" s="191">
        <f t="shared" ca="1" si="0"/>
        <v>27.6</v>
      </c>
      <c r="E45" s="191">
        <f t="shared" ca="1" si="1"/>
        <v>28.2</v>
      </c>
      <c r="F45" s="191">
        <f t="shared" ca="1" si="2"/>
        <v>28.1</v>
      </c>
      <c r="G45" s="117">
        <f t="shared" ca="1" si="3"/>
        <v>2.0193640114957168E-2</v>
      </c>
      <c r="H45" s="117">
        <f t="shared" ca="1" si="4"/>
        <v>-2.7439295760086635E-3</v>
      </c>
    </row>
    <row r="46" spans="1:8" ht="14.4" customHeight="1" x14ac:dyDescent="0.3">
      <c r="A46" s="189" t="str">
        <f>TableA2Hide!B46</f>
        <v>August 21</v>
      </c>
      <c r="C46" s="1"/>
      <c r="D46" s="191">
        <f t="shared" ca="1" si="0"/>
        <v>35.5</v>
      </c>
      <c r="E46" s="191">
        <f t="shared" ca="1" si="1"/>
        <v>36.299999999999997</v>
      </c>
      <c r="F46" s="191" t="str">
        <f t="shared" ca="1" si="2"/>
        <v/>
      </c>
      <c r="G46" s="117">
        <f t="shared" ca="1" si="3"/>
        <v>2.3437173972686853E-2</v>
      </c>
      <c r="H46" s="117" t="str">
        <f t="shared" ca="1" si="4"/>
        <v/>
      </c>
    </row>
    <row r="47" spans="1:8" ht="14.4" customHeight="1" x14ac:dyDescent="0.3">
      <c r="A47" s="189" t="str">
        <f>TableA2Hide!B47</f>
        <v>September 21</v>
      </c>
      <c r="C47" s="1"/>
      <c r="D47" s="191">
        <f t="shared" ca="1" si="0"/>
        <v>39.4</v>
      </c>
      <c r="E47" s="191" t="str">
        <f t="shared" ca="1" si="1"/>
        <v/>
      </c>
      <c r="F47" s="191" t="str">
        <f t="shared" ca="1" si="2"/>
        <v/>
      </c>
      <c r="G47" s="117" t="str">
        <f t="shared" ca="1" si="3"/>
        <v/>
      </c>
      <c r="H47" s="117" t="str">
        <f t="shared" ca="1" si="4"/>
        <v/>
      </c>
    </row>
    <row r="48" spans="1:8" ht="6" customHeight="1" x14ac:dyDescent="0.3">
      <c r="A48" s="165"/>
      <c r="B48" s="166"/>
      <c r="C48" s="167"/>
      <c r="D48" s="168"/>
      <c r="E48" s="168"/>
      <c r="F48" s="166"/>
      <c r="G48" s="168"/>
      <c r="H48" s="168"/>
    </row>
    <row r="49" spans="1:8" s="1" customFormat="1" ht="13.5" customHeight="1" x14ac:dyDescent="0.25">
      <c r="A49" s="169">
        <v>1</v>
      </c>
      <c r="B49" s="192" t="s">
        <v>713</v>
      </c>
      <c r="C49" s="192"/>
      <c r="D49" s="192"/>
      <c r="E49" s="192"/>
      <c r="F49" s="192"/>
      <c r="G49" s="192"/>
      <c r="H49" s="192"/>
    </row>
    <row r="50" spans="1:8" s="1" customFormat="1" ht="30" customHeight="1" x14ac:dyDescent="0.25">
      <c r="B50" s="234" t="s">
        <v>714</v>
      </c>
      <c r="C50" s="234"/>
      <c r="D50" s="234"/>
      <c r="E50" s="234"/>
      <c r="F50" s="234"/>
      <c r="G50" s="234"/>
      <c r="H50" s="234"/>
    </row>
    <row r="51" spans="1:8" ht="49.2" customHeight="1" x14ac:dyDescent="0.3">
      <c r="A51" s="169">
        <f>IF(OR(S9=1, S9=4), TableA2Hide!A51, "")</f>
        <v>2</v>
      </c>
      <c r="B51" s="234" t="s">
        <v>715</v>
      </c>
      <c r="C51" s="234"/>
      <c r="D51" s="234"/>
      <c r="E51" s="234"/>
      <c r="F51" s="234"/>
      <c r="G51" s="234"/>
      <c r="H51" s="234"/>
    </row>
    <row r="52" spans="1:8" x14ac:dyDescent="0.3">
      <c r="B52" s="9" t="s">
        <v>116</v>
      </c>
      <c r="C52" s="9"/>
      <c r="D52" s="9"/>
      <c r="E52" s="9"/>
      <c r="F52" s="9"/>
      <c r="G52" s="9"/>
      <c r="H52" s="9"/>
    </row>
  </sheetData>
  <mergeCells count="5">
    <mergeCell ref="A1:D1"/>
    <mergeCell ref="A2:H2"/>
    <mergeCell ref="A4:C5"/>
    <mergeCell ref="B50:H50"/>
    <mergeCell ref="B51:H51"/>
  </mergeCells>
  <hyperlinks>
    <hyperlink ref="A1" location="ContentsHead" display="ContentsHead" xr:uid="{077720CE-8B1B-4092-AE29-09DA47185119}"/>
  </hyperlink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List Box 1">
              <controlPr defaultSize="0" autoLine="0" autoPict="0">
                <anchor moveWithCells="1">
                  <from>
                    <xdr:col>8</xdr:col>
                    <xdr:colOff>266700</xdr:colOff>
                    <xdr:row>1</xdr:row>
                    <xdr:rowOff>22860</xdr:rowOff>
                  </from>
                  <to>
                    <xdr:col>12</xdr:col>
                    <xdr:colOff>236220</xdr:colOff>
                    <xdr:row>4</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2823-B88F-4493-B58A-7848D489C90F}">
  <sheetPr codeName="Sheet4"/>
  <dimension ref="A1:S725"/>
  <sheetViews>
    <sheetView showGridLines="0" zoomScaleNormal="100" workbookViewId="0">
      <pane xSplit="9" ySplit="1" topLeftCell="J2" activePane="bottomRight" state="frozen"/>
      <selection sqref="A1:B1048576"/>
      <selection pane="topRight" sqref="A1:B1048576"/>
      <selection pane="bottomLeft" sqref="A1:B1048576"/>
      <selection pane="bottomRight" sqref="A1:B1"/>
    </sheetView>
  </sheetViews>
  <sheetFormatPr defaultColWidth="0" defaultRowHeight="13.2" zeroHeight="1" x14ac:dyDescent="0.25"/>
  <cols>
    <col min="1" max="1" width="9" style="11" customWidth="1"/>
    <col min="2" max="2" width="11" style="11" customWidth="1"/>
    <col min="3" max="9" width="9" style="11" customWidth="1"/>
    <col min="10" max="10" width="19.109375" style="11" customWidth="1"/>
    <col min="11" max="11" width="16.5546875" style="1" customWidth="1"/>
    <col min="12" max="12" width="18.5546875" style="1" customWidth="1"/>
    <col min="13" max="13" width="20.109375" style="1" customWidth="1"/>
    <col min="14" max="14" width="18.109375" style="1" customWidth="1"/>
    <col min="15" max="15" width="18.6640625" style="1" customWidth="1"/>
    <col min="16" max="16" width="17.6640625" style="1" customWidth="1"/>
    <col min="17" max="17" width="9.6640625" style="1" customWidth="1"/>
    <col min="18" max="18" width="12.5546875" style="11" customWidth="1"/>
    <col min="19" max="19" width="9" style="11" customWidth="1"/>
    <col min="20" max="16384" width="9" style="11" hidden="1"/>
  </cols>
  <sheetData>
    <row r="1" spans="1:15" ht="15.6" x14ac:dyDescent="0.3">
      <c r="A1" s="223" t="s">
        <v>145</v>
      </c>
      <c r="B1" s="223"/>
      <c r="J1" s="13"/>
      <c r="L1" s="14"/>
      <c r="M1" s="14"/>
      <c r="N1" s="14"/>
    </row>
    <row r="2" spans="1:15" ht="13.8" x14ac:dyDescent="0.25">
      <c r="A2" s="15"/>
      <c r="B2" s="15"/>
      <c r="L2" s="14"/>
      <c r="M2" s="14"/>
      <c r="N2" s="14"/>
    </row>
    <row r="3" spans="1:15" ht="15.6" x14ac:dyDescent="0.3">
      <c r="J3" s="13" t="s">
        <v>146</v>
      </c>
    </row>
    <row r="4" spans="1:15" ht="12.75" customHeight="1" x14ac:dyDescent="0.3">
      <c r="A4" s="16"/>
      <c r="B4" s="17"/>
      <c r="C4" s="17"/>
      <c r="D4" s="17"/>
      <c r="E4" s="17"/>
      <c r="F4" s="17"/>
      <c r="G4" s="17"/>
      <c r="H4" s="17"/>
      <c r="I4" s="17"/>
      <c r="J4" s="11" t="s">
        <v>147</v>
      </c>
      <c r="K4" s="5">
        <v>2.1</v>
      </c>
      <c r="L4" s="1" t="s">
        <v>148</v>
      </c>
    </row>
    <row r="5" spans="1:15" ht="12.75" customHeight="1" x14ac:dyDescent="0.25">
      <c r="J5" s="11" t="s">
        <v>149</v>
      </c>
      <c r="K5" s="1" t="s">
        <v>150</v>
      </c>
      <c r="L5" s="18"/>
      <c r="M5" s="18"/>
    </row>
    <row r="6" spans="1:15" ht="12.75" customHeight="1" x14ac:dyDescent="0.25">
      <c r="J6" s="11" t="s">
        <v>151</v>
      </c>
      <c r="K6" s="1" t="s">
        <v>152</v>
      </c>
      <c r="L6" s="18"/>
      <c r="M6" s="18"/>
    </row>
    <row r="7" spans="1:15" ht="12.75" customHeight="1" x14ac:dyDescent="0.25">
      <c r="J7" s="11" t="s">
        <v>153</v>
      </c>
      <c r="K7" s="1" t="s">
        <v>154</v>
      </c>
      <c r="L7" s="18"/>
      <c r="M7" s="18"/>
    </row>
    <row r="8" spans="1:15" ht="12.75" customHeight="1" x14ac:dyDescent="0.25">
      <c r="J8" s="19" t="s">
        <v>155</v>
      </c>
      <c r="K8" s="20" t="s">
        <v>111</v>
      </c>
      <c r="L8" s="20" t="s">
        <v>155</v>
      </c>
      <c r="M8" s="20" t="s">
        <v>112</v>
      </c>
      <c r="N8" s="21" t="s">
        <v>155</v>
      </c>
      <c r="O8" s="21" t="s">
        <v>113</v>
      </c>
    </row>
    <row r="9" spans="1:15" ht="12.75" customHeight="1" x14ac:dyDescent="0.25">
      <c r="J9" s="22">
        <v>44282</v>
      </c>
      <c r="K9" s="23">
        <v>1720</v>
      </c>
      <c r="L9" s="24">
        <v>43918</v>
      </c>
      <c r="M9" s="23">
        <v>1060</v>
      </c>
      <c r="N9" s="24">
        <v>43554</v>
      </c>
      <c r="O9" s="23">
        <v>1330</v>
      </c>
    </row>
    <row r="10" spans="1:15" ht="12.75" customHeight="1" x14ac:dyDescent="0.25">
      <c r="J10" s="22">
        <v>44289</v>
      </c>
      <c r="K10" s="23">
        <v>1280</v>
      </c>
      <c r="L10" s="24">
        <v>43925</v>
      </c>
      <c r="M10" s="23">
        <v>560</v>
      </c>
      <c r="N10" s="24">
        <v>43561</v>
      </c>
      <c r="O10" s="23">
        <v>1210</v>
      </c>
    </row>
    <row r="11" spans="1:15" ht="12.75" customHeight="1" x14ac:dyDescent="0.25">
      <c r="J11" s="22">
        <v>44296</v>
      </c>
      <c r="K11" s="23">
        <v>1280</v>
      </c>
      <c r="L11" s="24">
        <v>43932</v>
      </c>
      <c r="M11" s="23">
        <v>430</v>
      </c>
      <c r="N11" s="24">
        <v>43568</v>
      </c>
      <c r="O11" s="23">
        <v>1090</v>
      </c>
    </row>
    <row r="12" spans="1:15" ht="12.75" customHeight="1" x14ac:dyDescent="0.25">
      <c r="J12" s="22">
        <v>44303</v>
      </c>
      <c r="K12" s="23">
        <v>1390</v>
      </c>
      <c r="L12" s="24">
        <v>43939</v>
      </c>
      <c r="M12" s="23">
        <v>500</v>
      </c>
      <c r="N12" s="24">
        <v>43575</v>
      </c>
      <c r="O12" s="23">
        <v>860</v>
      </c>
    </row>
    <row r="13" spans="1:15" ht="12.75" customHeight="1" x14ac:dyDescent="0.25">
      <c r="J13" s="22">
        <v>44310</v>
      </c>
      <c r="K13" s="23">
        <v>1500</v>
      </c>
      <c r="L13" s="24">
        <v>43946</v>
      </c>
      <c r="M13" s="23">
        <v>550</v>
      </c>
      <c r="N13" s="24">
        <v>43582</v>
      </c>
      <c r="O13" s="23">
        <v>1160</v>
      </c>
    </row>
    <row r="14" spans="1:15" ht="12.75" customHeight="1" x14ac:dyDescent="0.25">
      <c r="J14" s="22">
        <v>44317</v>
      </c>
      <c r="K14" s="23">
        <v>1110</v>
      </c>
      <c r="L14" s="24">
        <v>43953</v>
      </c>
      <c r="M14" s="23">
        <v>450</v>
      </c>
      <c r="N14" s="24">
        <v>43589</v>
      </c>
      <c r="O14" s="23">
        <v>890</v>
      </c>
    </row>
    <row r="15" spans="1:15" ht="12.75" customHeight="1" x14ac:dyDescent="0.25">
      <c r="J15" s="22">
        <v>44324</v>
      </c>
      <c r="K15" s="23">
        <v>1230</v>
      </c>
      <c r="L15" s="24">
        <v>43960</v>
      </c>
      <c r="M15" s="23">
        <v>430</v>
      </c>
      <c r="N15" s="24">
        <v>43596</v>
      </c>
      <c r="O15" s="23">
        <v>1010</v>
      </c>
    </row>
    <row r="16" spans="1:15" ht="12.75" customHeight="1" x14ac:dyDescent="0.25">
      <c r="J16" s="22">
        <v>44331</v>
      </c>
      <c r="K16" s="23">
        <v>1270</v>
      </c>
      <c r="L16" s="24">
        <v>43967</v>
      </c>
      <c r="M16" s="23">
        <v>510</v>
      </c>
      <c r="N16" s="24">
        <v>43603</v>
      </c>
      <c r="O16" s="23">
        <v>1150</v>
      </c>
    </row>
    <row r="17" spans="10:15" ht="12.75" customHeight="1" x14ac:dyDescent="0.25">
      <c r="J17" s="22">
        <v>44338</v>
      </c>
      <c r="K17" s="23">
        <v>1510</v>
      </c>
      <c r="L17" s="24">
        <v>43974</v>
      </c>
      <c r="M17" s="23">
        <v>510</v>
      </c>
      <c r="N17" s="24">
        <v>43610</v>
      </c>
      <c r="O17" s="23">
        <v>1000</v>
      </c>
    </row>
    <row r="18" spans="10:15" ht="12.75" customHeight="1" x14ac:dyDescent="0.25">
      <c r="J18" s="22">
        <v>44345</v>
      </c>
      <c r="K18" s="23">
        <v>1190</v>
      </c>
      <c r="L18" s="24">
        <v>43981</v>
      </c>
      <c r="M18" s="23">
        <v>610</v>
      </c>
      <c r="N18" s="24">
        <v>43617</v>
      </c>
      <c r="O18" s="23">
        <v>1250</v>
      </c>
    </row>
    <row r="19" spans="10:15" ht="12.75" customHeight="1" x14ac:dyDescent="0.25">
      <c r="J19" s="22">
        <v>44352</v>
      </c>
      <c r="K19" s="23">
        <v>1340</v>
      </c>
      <c r="L19" s="24">
        <v>43988</v>
      </c>
      <c r="M19" s="23">
        <v>600</v>
      </c>
      <c r="N19" s="24">
        <v>43624</v>
      </c>
      <c r="O19" s="23">
        <v>1180</v>
      </c>
    </row>
    <row r="20" spans="10:15" ht="12.75" customHeight="1" x14ac:dyDescent="0.25">
      <c r="J20" s="22">
        <v>44359</v>
      </c>
      <c r="K20" s="23">
        <v>1340</v>
      </c>
      <c r="L20" s="24">
        <v>43995</v>
      </c>
      <c r="M20" s="23">
        <v>580</v>
      </c>
      <c r="N20" s="24">
        <v>43631</v>
      </c>
      <c r="O20" s="23">
        <v>1120</v>
      </c>
    </row>
    <row r="21" spans="10:15" ht="12.75" customHeight="1" x14ac:dyDescent="0.25">
      <c r="J21" s="22">
        <v>44366</v>
      </c>
      <c r="K21" s="23">
        <v>1930</v>
      </c>
      <c r="L21" s="24">
        <v>44002</v>
      </c>
      <c r="M21" s="23">
        <v>700</v>
      </c>
      <c r="N21" s="24">
        <v>43638</v>
      </c>
      <c r="O21" s="23">
        <v>1350</v>
      </c>
    </row>
    <row r="22" spans="10:15" ht="12.75" customHeight="1" x14ac:dyDescent="0.25">
      <c r="J22" s="22">
        <v>44373</v>
      </c>
      <c r="K22" s="23">
        <v>2840</v>
      </c>
      <c r="L22" s="24">
        <v>44009</v>
      </c>
      <c r="M22" s="23">
        <v>820</v>
      </c>
      <c r="N22" s="24">
        <v>43645</v>
      </c>
      <c r="O22" s="23">
        <v>1460</v>
      </c>
    </row>
    <row r="23" spans="10:15" ht="12.75" customHeight="1" x14ac:dyDescent="0.25">
      <c r="J23" s="22">
        <v>44380</v>
      </c>
      <c r="K23" s="23">
        <v>1530</v>
      </c>
      <c r="L23" s="24">
        <v>44016</v>
      </c>
      <c r="M23" s="23">
        <v>730</v>
      </c>
      <c r="N23" s="24">
        <v>43652</v>
      </c>
      <c r="O23" s="23">
        <v>1240</v>
      </c>
    </row>
    <row r="24" spans="10:15" ht="12.75" customHeight="1" x14ac:dyDescent="0.25">
      <c r="J24" s="22">
        <v>44387</v>
      </c>
      <c r="K24" s="23">
        <v>1290</v>
      </c>
      <c r="L24" s="24">
        <v>44023</v>
      </c>
      <c r="M24" s="23">
        <v>620</v>
      </c>
      <c r="N24" s="24">
        <v>43659</v>
      </c>
      <c r="O24" s="23">
        <v>1300</v>
      </c>
    </row>
    <row r="25" spans="10:15" ht="12.75" customHeight="1" x14ac:dyDescent="0.25">
      <c r="J25" s="22">
        <v>44394</v>
      </c>
      <c r="K25" s="23">
        <v>1150</v>
      </c>
      <c r="L25" s="24">
        <v>44030</v>
      </c>
      <c r="M25" s="23">
        <v>560</v>
      </c>
      <c r="N25" s="24">
        <v>43666</v>
      </c>
      <c r="O25" s="23">
        <v>1290</v>
      </c>
    </row>
    <row r="26" spans="10:15" x14ac:dyDescent="0.25">
      <c r="J26" s="22">
        <v>44401</v>
      </c>
      <c r="K26" s="23">
        <v>1440</v>
      </c>
      <c r="L26" s="24">
        <v>44037</v>
      </c>
      <c r="M26" s="23">
        <v>850</v>
      </c>
      <c r="N26" s="24">
        <v>43673</v>
      </c>
      <c r="O26" s="23">
        <v>1340</v>
      </c>
    </row>
    <row r="27" spans="10:15" x14ac:dyDescent="0.25">
      <c r="J27" s="22">
        <v>44408</v>
      </c>
      <c r="K27" s="23">
        <v>1300</v>
      </c>
      <c r="L27" s="24">
        <v>44044</v>
      </c>
      <c r="M27" s="23">
        <v>840</v>
      </c>
      <c r="N27" s="24">
        <v>43680</v>
      </c>
      <c r="O27" s="23">
        <v>1260</v>
      </c>
    </row>
    <row r="28" spans="10:15" x14ac:dyDescent="0.25">
      <c r="J28" s="22">
        <v>44415</v>
      </c>
      <c r="K28" s="23">
        <v>1260</v>
      </c>
      <c r="L28" s="24">
        <v>44051</v>
      </c>
      <c r="M28" s="23">
        <v>790</v>
      </c>
      <c r="N28" s="24">
        <v>43687</v>
      </c>
      <c r="O28" s="23">
        <v>1190</v>
      </c>
    </row>
    <row r="29" spans="10:15" x14ac:dyDescent="0.25">
      <c r="J29" s="22">
        <v>44422</v>
      </c>
      <c r="K29" s="23">
        <v>1320</v>
      </c>
      <c r="L29" s="24">
        <v>44058</v>
      </c>
      <c r="M29" s="23">
        <v>870</v>
      </c>
      <c r="N29" s="24">
        <v>43694</v>
      </c>
      <c r="O29" s="23">
        <v>1260</v>
      </c>
    </row>
    <row r="30" spans="10:15" x14ac:dyDescent="0.25">
      <c r="J30" s="22">
        <v>44429</v>
      </c>
      <c r="K30" s="23">
        <v>1430</v>
      </c>
      <c r="L30" s="24">
        <v>44065</v>
      </c>
      <c r="M30" s="23">
        <v>1060</v>
      </c>
      <c r="N30" s="24">
        <v>43701</v>
      </c>
      <c r="O30" s="23">
        <v>1080</v>
      </c>
    </row>
    <row r="31" spans="10:15" x14ac:dyDescent="0.25">
      <c r="J31" s="22">
        <v>44436</v>
      </c>
      <c r="K31" s="23">
        <v>1110</v>
      </c>
      <c r="L31" s="24">
        <v>44072</v>
      </c>
      <c r="M31" s="23">
        <v>720</v>
      </c>
      <c r="N31" s="24">
        <v>43708</v>
      </c>
      <c r="O31" s="23">
        <v>1360</v>
      </c>
    </row>
    <row r="32" spans="10:15" x14ac:dyDescent="0.25">
      <c r="J32" s="22">
        <v>44443</v>
      </c>
      <c r="K32" s="23">
        <v>1310</v>
      </c>
      <c r="L32" s="24">
        <v>44079</v>
      </c>
      <c r="M32" s="23">
        <v>950</v>
      </c>
      <c r="N32" s="24">
        <v>43715</v>
      </c>
      <c r="O32" s="23">
        <v>1190</v>
      </c>
    </row>
    <row r="33" spans="10:15" x14ac:dyDescent="0.25">
      <c r="J33" s="22">
        <v>44450</v>
      </c>
      <c r="K33" s="23">
        <v>1260</v>
      </c>
      <c r="L33" s="24">
        <v>44086</v>
      </c>
      <c r="M33" s="23">
        <v>820</v>
      </c>
      <c r="N33" s="24">
        <v>43722</v>
      </c>
      <c r="O33" s="23">
        <v>1170</v>
      </c>
    </row>
    <row r="34" spans="10:15" x14ac:dyDescent="0.25">
      <c r="J34" s="22">
        <v>44457</v>
      </c>
      <c r="K34" s="23">
        <v>1380</v>
      </c>
      <c r="L34" s="24">
        <v>44093</v>
      </c>
      <c r="M34" s="23">
        <v>1040</v>
      </c>
      <c r="N34" s="24">
        <v>43729</v>
      </c>
      <c r="O34" s="23">
        <v>1290</v>
      </c>
    </row>
    <row r="35" spans="10:15" x14ac:dyDescent="0.25">
      <c r="J35" s="22">
        <v>44464</v>
      </c>
      <c r="K35" s="23">
        <v>1670</v>
      </c>
      <c r="L35" s="24">
        <v>44100</v>
      </c>
      <c r="M35" s="23">
        <v>1140</v>
      </c>
      <c r="N35" s="24">
        <v>43736</v>
      </c>
      <c r="O35" s="23">
        <v>1330</v>
      </c>
    </row>
    <row r="36" spans="10:15" x14ac:dyDescent="0.25">
      <c r="J36" s="22">
        <v>44471</v>
      </c>
      <c r="K36" s="23">
        <v>1440</v>
      </c>
      <c r="L36" s="24">
        <v>44107</v>
      </c>
      <c r="M36" s="23">
        <v>1070</v>
      </c>
      <c r="N36" s="24">
        <v>43743</v>
      </c>
      <c r="O36" s="23">
        <v>1370</v>
      </c>
    </row>
    <row r="37" spans="10:15" x14ac:dyDescent="0.25">
      <c r="J37" s="22">
        <v>44478</v>
      </c>
      <c r="K37" s="23">
        <v>1230</v>
      </c>
      <c r="L37" s="24">
        <v>44114</v>
      </c>
      <c r="M37" s="23">
        <v>1110</v>
      </c>
      <c r="N37" s="24">
        <v>43750</v>
      </c>
      <c r="O37" s="23">
        <v>1220</v>
      </c>
    </row>
    <row r="38" spans="10:15" x14ac:dyDescent="0.25">
      <c r="J38" s="22">
        <v>44485</v>
      </c>
      <c r="K38" s="23">
        <v>1300</v>
      </c>
      <c r="L38" s="24">
        <v>44121</v>
      </c>
      <c r="M38" s="23">
        <v>1230</v>
      </c>
      <c r="N38" s="24">
        <v>43757</v>
      </c>
      <c r="O38" s="23">
        <v>1300</v>
      </c>
    </row>
    <row r="39" spans="10:15" x14ac:dyDescent="0.25">
      <c r="J39" s="22">
        <v>44492</v>
      </c>
      <c r="K39" s="23"/>
      <c r="L39" s="24">
        <v>44128</v>
      </c>
      <c r="M39" s="23">
        <v>1400</v>
      </c>
      <c r="N39" s="24">
        <v>43764</v>
      </c>
      <c r="O39" s="23">
        <v>1320</v>
      </c>
    </row>
    <row r="40" spans="10:15" x14ac:dyDescent="0.25">
      <c r="J40" s="22">
        <v>44499</v>
      </c>
      <c r="K40" s="23" t="s">
        <v>116</v>
      </c>
      <c r="L40" s="24">
        <v>44135</v>
      </c>
      <c r="M40" s="23">
        <v>1300</v>
      </c>
      <c r="N40" s="24">
        <v>43771</v>
      </c>
      <c r="O40" s="23">
        <v>1440</v>
      </c>
    </row>
    <row r="41" spans="10:15" x14ac:dyDescent="0.25">
      <c r="J41" s="22">
        <v>44506</v>
      </c>
      <c r="K41" s="23" t="s">
        <v>116</v>
      </c>
      <c r="L41" s="24">
        <v>44142</v>
      </c>
      <c r="M41" s="23">
        <v>1230</v>
      </c>
      <c r="N41" s="24">
        <v>43778</v>
      </c>
      <c r="O41" s="23">
        <v>1130</v>
      </c>
    </row>
    <row r="42" spans="10:15" x14ac:dyDescent="0.25">
      <c r="J42" s="22">
        <v>44513</v>
      </c>
      <c r="K42" s="23" t="s">
        <v>116</v>
      </c>
      <c r="L42" s="24">
        <v>44149</v>
      </c>
      <c r="M42" s="23">
        <v>1370</v>
      </c>
      <c r="N42" s="24">
        <v>43785</v>
      </c>
      <c r="O42" s="23">
        <v>1120</v>
      </c>
    </row>
    <row r="43" spans="10:15" x14ac:dyDescent="0.25">
      <c r="J43" s="22">
        <v>44520</v>
      </c>
      <c r="K43" s="23" t="s">
        <v>116</v>
      </c>
      <c r="L43" s="24">
        <v>44156</v>
      </c>
      <c r="M43" s="23">
        <v>1460</v>
      </c>
      <c r="N43" s="24">
        <v>43792</v>
      </c>
      <c r="O43" s="23">
        <v>1420</v>
      </c>
    </row>
    <row r="44" spans="10:15" x14ac:dyDescent="0.25">
      <c r="J44" s="22">
        <v>44527</v>
      </c>
      <c r="K44" s="23" t="s">
        <v>116</v>
      </c>
      <c r="L44" s="24">
        <v>44163</v>
      </c>
      <c r="M44" s="23">
        <v>1610</v>
      </c>
      <c r="N44" s="24">
        <v>43799</v>
      </c>
      <c r="O44" s="23">
        <v>1530</v>
      </c>
    </row>
    <row r="45" spans="10:15" x14ac:dyDescent="0.25">
      <c r="J45" s="22">
        <v>44534</v>
      </c>
      <c r="K45" s="23" t="s">
        <v>116</v>
      </c>
      <c r="L45" s="24">
        <v>44170</v>
      </c>
      <c r="M45" s="23">
        <v>1740</v>
      </c>
      <c r="N45" s="24">
        <v>43806</v>
      </c>
      <c r="O45" s="23">
        <v>1520</v>
      </c>
    </row>
    <row r="46" spans="10:15" x14ac:dyDescent="0.25">
      <c r="J46" s="22">
        <v>44541</v>
      </c>
      <c r="K46" s="23" t="s">
        <v>116</v>
      </c>
      <c r="L46" s="24">
        <v>44177</v>
      </c>
      <c r="M46" s="23">
        <v>2510</v>
      </c>
      <c r="N46" s="24">
        <v>43813</v>
      </c>
      <c r="O46" s="23">
        <v>2370</v>
      </c>
    </row>
    <row r="47" spans="10:15" x14ac:dyDescent="0.25">
      <c r="J47" s="22">
        <v>44548</v>
      </c>
      <c r="K47" s="23" t="s">
        <v>116</v>
      </c>
      <c r="L47" s="24">
        <v>44184</v>
      </c>
      <c r="M47" s="23">
        <v>1710</v>
      </c>
      <c r="N47" s="24">
        <v>43820</v>
      </c>
      <c r="O47" s="23">
        <v>400</v>
      </c>
    </row>
    <row r="48" spans="10:15" x14ac:dyDescent="0.25">
      <c r="J48" s="22">
        <v>44555</v>
      </c>
      <c r="K48" s="23" t="s">
        <v>116</v>
      </c>
      <c r="L48" s="24">
        <v>44191</v>
      </c>
      <c r="M48" s="23">
        <v>180</v>
      </c>
      <c r="N48" s="24">
        <v>43827</v>
      </c>
      <c r="O48" s="23">
        <v>450</v>
      </c>
    </row>
    <row r="49" spans="10:18" x14ac:dyDescent="0.25">
      <c r="J49" s="22">
        <v>44562</v>
      </c>
      <c r="K49" s="23" t="s">
        <v>116</v>
      </c>
      <c r="L49" s="24">
        <v>44198</v>
      </c>
      <c r="M49" s="23">
        <v>870</v>
      </c>
      <c r="N49" s="24">
        <v>43834</v>
      </c>
      <c r="O49" s="23">
        <v>910</v>
      </c>
    </row>
    <row r="50" spans="10:18" x14ac:dyDescent="0.25">
      <c r="J50" s="22">
        <v>44569</v>
      </c>
      <c r="K50" s="23" t="s">
        <v>116</v>
      </c>
      <c r="L50" s="24">
        <v>44205</v>
      </c>
      <c r="M50" s="23">
        <v>990</v>
      </c>
      <c r="N50" s="24">
        <v>43841</v>
      </c>
      <c r="O50" s="23">
        <v>900</v>
      </c>
    </row>
    <row r="51" spans="10:18" x14ac:dyDescent="0.25">
      <c r="J51" s="22">
        <v>44576</v>
      </c>
      <c r="K51" s="23" t="s">
        <v>116</v>
      </c>
      <c r="L51" s="24">
        <v>44212</v>
      </c>
      <c r="M51" s="23">
        <v>940</v>
      </c>
      <c r="N51" s="24">
        <v>43848</v>
      </c>
      <c r="O51" s="23">
        <v>910</v>
      </c>
    </row>
    <row r="52" spans="10:18" x14ac:dyDescent="0.25">
      <c r="J52" s="22">
        <v>44583</v>
      </c>
      <c r="K52" s="23" t="s">
        <v>116</v>
      </c>
      <c r="L52" s="24">
        <v>44219</v>
      </c>
      <c r="M52" s="23">
        <v>1190</v>
      </c>
      <c r="N52" s="24">
        <v>43855</v>
      </c>
      <c r="O52" s="23">
        <v>1090</v>
      </c>
    </row>
    <row r="53" spans="10:18" x14ac:dyDescent="0.25">
      <c r="J53" s="22">
        <v>44590</v>
      </c>
      <c r="K53" s="23" t="s">
        <v>116</v>
      </c>
      <c r="L53" s="24">
        <v>44226</v>
      </c>
      <c r="M53" s="23">
        <v>1230</v>
      </c>
      <c r="N53" s="24">
        <v>43862</v>
      </c>
      <c r="O53" s="23">
        <v>1210</v>
      </c>
    </row>
    <row r="54" spans="10:18" x14ac:dyDescent="0.25">
      <c r="J54" s="22">
        <v>44597</v>
      </c>
      <c r="K54" s="23" t="s">
        <v>116</v>
      </c>
      <c r="L54" s="24">
        <v>44233</v>
      </c>
      <c r="M54" s="23">
        <v>1260</v>
      </c>
      <c r="N54" s="24">
        <v>43869</v>
      </c>
      <c r="O54" s="23">
        <v>1040</v>
      </c>
    </row>
    <row r="55" spans="10:18" x14ac:dyDescent="0.25">
      <c r="J55" s="22">
        <v>44604</v>
      </c>
      <c r="K55" s="23" t="s">
        <v>116</v>
      </c>
      <c r="L55" s="24">
        <v>44240</v>
      </c>
      <c r="M55" s="23">
        <v>1280</v>
      </c>
      <c r="N55" s="24">
        <v>43876</v>
      </c>
      <c r="O55" s="23">
        <v>1100</v>
      </c>
    </row>
    <row r="56" spans="10:18" x14ac:dyDescent="0.25">
      <c r="J56" s="22">
        <v>44611</v>
      </c>
      <c r="K56" s="23" t="s">
        <v>116</v>
      </c>
      <c r="L56" s="24">
        <v>44247</v>
      </c>
      <c r="M56" s="23">
        <v>1310</v>
      </c>
      <c r="N56" s="24">
        <v>43883</v>
      </c>
      <c r="O56" s="23">
        <v>1130</v>
      </c>
    </row>
    <row r="57" spans="10:18" x14ac:dyDescent="0.25">
      <c r="J57" s="22">
        <v>44618</v>
      </c>
      <c r="K57" s="23" t="s">
        <v>116</v>
      </c>
      <c r="L57" s="24">
        <v>44254</v>
      </c>
      <c r="M57" s="23">
        <v>1500</v>
      </c>
      <c r="N57" s="24">
        <v>43890</v>
      </c>
      <c r="O57" s="23">
        <v>1120</v>
      </c>
    </row>
    <row r="58" spans="10:18" x14ac:dyDescent="0.25">
      <c r="J58" s="22">
        <v>44625</v>
      </c>
      <c r="K58" s="23" t="s">
        <v>116</v>
      </c>
      <c r="L58" s="24">
        <v>44261</v>
      </c>
      <c r="M58" s="23">
        <v>1390</v>
      </c>
      <c r="N58" s="24">
        <v>43897</v>
      </c>
      <c r="O58" s="23">
        <v>1130</v>
      </c>
    </row>
    <row r="59" spans="10:18" x14ac:dyDescent="0.25">
      <c r="J59" s="22">
        <v>44632</v>
      </c>
      <c r="K59" s="23" t="s">
        <v>116</v>
      </c>
      <c r="L59" s="24">
        <v>44268</v>
      </c>
      <c r="M59" s="23">
        <v>1350</v>
      </c>
      <c r="N59" s="24">
        <v>43904</v>
      </c>
      <c r="O59" s="23">
        <v>1090</v>
      </c>
    </row>
    <row r="60" spans="10:18" x14ac:dyDescent="0.25">
      <c r="J60" s="22">
        <v>44639</v>
      </c>
      <c r="K60" s="23" t="s">
        <v>116</v>
      </c>
      <c r="L60" s="24">
        <v>44275</v>
      </c>
      <c r="M60" s="23">
        <v>1570</v>
      </c>
      <c r="N60" s="24">
        <v>43911</v>
      </c>
      <c r="O60" s="23">
        <v>1190</v>
      </c>
    </row>
    <row r="61" spans="10:18" x14ac:dyDescent="0.25">
      <c r="J61" s="11" t="s">
        <v>156</v>
      </c>
      <c r="K61" s="23"/>
      <c r="L61" s="23"/>
      <c r="M61" s="23"/>
      <c r="P61" s="25"/>
      <c r="Q61" s="25"/>
      <c r="R61" s="26"/>
    </row>
    <row r="62" spans="10:18" x14ac:dyDescent="0.25">
      <c r="K62" s="23"/>
      <c r="L62" s="23"/>
      <c r="M62" s="23"/>
      <c r="P62" s="25"/>
      <c r="Q62" s="25"/>
      <c r="R62" s="26"/>
    </row>
    <row r="63" spans="10:18" ht="15.6" x14ac:dyDescent="0.3">
      <c r="J63" s="27" t="s">
        <v>157</v>
      </c>
      <c r="L63" s="11"/>
      <c r="M63" s="23"/>
      <c r="P63" s="25"/>
      <c r="Q63" s="25"/>
      <c r="R63" s="26"/>
    </row>
    <row r="64" spans="10:18" x14ac:dyDescent="0.25">
      <c r="J64" s="11" t="s">
        <v>147</v>
      </c>
      <c r="K64" s="5">
        <v>2.2000000000000002</v>
      </c>
      <c r="L64" s="11"/>
      <c r="M64" s="23"/>
      <c r="P64" s="25"/>
      <c r="Q64" s="25"/>
      <c r="R64" s="26"/>
    </row>
    <row r="65" spans="1:18" x14ac:dyDescent="0.25">
      <c r="J65" s="1" t="s">
        <v>149</v>
      </c>
      <c r="K65" s="1" t="s">
        <v>158</v>
      </c>
      <c r="L65" s="11"/>
      <c r="M65" s="23"/>
      <c r="P65" s="25"/>
      <c r="Q65" s="25"/>
      <c r="R65" s="26"/>
    </row>
    <row r="66" spans="1:18" x14ac:dyDescent="0.25">
      <c r="J66" s="1" t="s">
        <v>151</v>
      </c>
      <c r="K66" s="1" t="s">
        <v>159</v>
      </c>
      <c r="L66" s="11"/>
      <c r="M66" s="23"/>
      <c r="P66" s="25"/>
      <c r="Q66" s="25"/>
      <c r="R66" s="26"/>
    </row>
    <row r="67" spans="1:18" x14ac:dyDescent="0.25">
      <c r="J67" s="1" t="s">
        <v>153</v>
      </c>
      <c r="K67" s="1" t="s">
        <v>160</v>
      </c>
      <c r="L67" s="11"/>
      <c r="M67" s="23"/>
      <c r="O67" s="23"/>
      <c r="P67" s="25"/>
      <c r="Q67" s="25"/>
      <c r="R67" s="26"/>
    </row>
    <row r="68" spans="1:18" x14ac:dyDescent="0.25">
      <c r="K68" s="11"/>
      <c r="L68" s="11"/>
      <c r="M68" s="23"/>
      <c r="O68" s="23"/>
      <c r="P68" s="25"/>
      <c r="Q68" s="25"/>
      <c r="R68" s="26"/>
    </row>
    <row r="69" spans="1:18" x14ac:dyDescent="0.25">
      <c r="A69" s="12"/>
      <c r="B69" s="12"/>
      <c r="C69" s="12"/>
      <c r="D69" s="1"/>
      <c r="E69" s="23"/>
      <c r="F69" s="23"/>
      <c r="J69" s="28"/>
      <c r="K69" s="5" t="s">
        <v>161</v>
      </c>
      <c r="L69" s="11"/>
      <c r="M69" s="23"/>
      <c r="O69" s="23"/>
      <c r="P69" s="25"/>
      <c r="Q69" s="25"/>
      <c r="R69" s="26"/>
    </row>
    <row r="70" spans="1:18" x14ac:dyDescent="0.25">
      <c r="K70" s="11"/>
      <c r="L70" s="11"/>
      <c r="M70" s="23"/>
      <c r="O70" s="23"/>
      <c r="P70" s="25"/>
      <c r="Q70" s="25"/>
      <c r="R70" s="26"/>
    </row>
    <row r="71" spans="1:18" x14ac:dyDescent="0.25">
      <c r="K71" s="11"/>
      <c r="L71" s="11"/>
      <c r="M71" s="1" t="s">
        <v>162</v>
      </c>
      <c r="N71" s="20" t="s">
        <v>114</v>
      </c>
      <c r="P71" s="25"/>
      <c r="Q71" s="25"/>
      <c r="R71" s="25"/>
    </row>
    <row r="72" spans="1:18" x14ac:dyDescent="0.25">
      <c r="J72" s="5" t="s">
        <v>163</v>
      </c>
      <c r="K72" s="11" t="s">
        <v>113</v>
      </c>
      <c r="L72" s="5" t="s">
        <v>164</v>
      </c>
      <c r="M72" s="30">
        <v>3320</v>
      </c>
      <c r="N72" s="30">
        <v>11620</v>
      </c>
      <c r="P72" s="25"/>
      <c r="Q72" s="25"/>
      <c r="R72" s="25"/>
    </row>
    <row r="73" spans="1:18" x14ac:dyDescent="0.25">
      <c r="K73" s="11"/>
      <c r="L73" s="5" t="s">
        <v>165</v>
      </c>
      <c r="M73" s="30">
        <v>3370</v>
      </c>
      <c r="N73" s="30">
        <v>11820</v>
      </c>
      <c r="P73" s="25"/>
      <c r="Q73" s="25"/>
      <c r="R73" s="25"/>
    </row>
    <row r="74" spans="1:18" x14ac:dyDescent="0.25">
      <c r="J74" s="1"/>
      <c r="K74" s="11"/>
      <c r="L74" s="5" t="s">
        <v>166</v>
      </c>
      <c r="M74" s="30">
        <v>3080</v>
      </c>
      <c r="N74" s="30">
        <v>8830</v>
      </c>
      <c r="P74" s="25"/>
      <c r="Q74" s="25"/>
      <c r="R74" s="25"/>
    </row>
    <row r="75" spans="1:18" x14ac:dyDescent="0.25">
      <c r="J75" s="1"/>
      <c r="K75" s="11" t="s">
        <v>112</v>
      </c>
      <c r="L75" s="5" t="s">
        <v>167</v>
      </c>
      <c r="M75" s="30">
        <v>1460</v>
      </c>
      <c r="N75" s="30">
        <v>4820</v>
      </c>
      <c r="P75" s="25"/>
      <c r="Q75" s="25"/>
      <c r="R75" s="25"/>
    </row>
    <row r="76" spans="1:18" x14ac:dyDescent="0.25">
      <c r="K76" s="11"/>
      <c r="L76" s="5" t="s">
        <v>164</v>
      </c>
      <c r="M76" s="30">
        <v>2510</v>
      </c>
      <c r="N76" s="30">
        <v>7470</v>
      </c>
      <c r="P76" s="25"/>
      <c r="Q76" s="25"/>
      <c r="R76" s="25"/>
    </row>
    <row r="77" spans="1:18" x14ac:dyDescent="0.25">
      <c r="K77" s="11"/>
      <c r="L77" s="5" t="s">
        <v>165</v>
      </c>
      <c r="M77" s="30">
        <v>3970</v>
      </c>
      <c r="N77" s="30">
        <v>12840</v>
      </c>
      <c r="P77" s="25"/>
      <c r="Q77" s="25"/>
      <c r="R77" s="25"/>
    </row>
    <row r="78" spans="1:18" x14ac:dyDescent="0.25">
      <c r="A78" s="1"/>
      <c r="B78" s="1"/>
      <c r="C78" s="1"/>
      <c r="D78" s="1"/>
      <c r="E78" s="1"/>
      <c r="F78" s="1"/>
      <c r="G78" s="1"/>
      <c r="H78" s="1"/>
      <c r="I78" s="1"/>
      <c r="K78" s="11"/>
      <c r="L78" s="5" t="s">
        <v>166</v>
      </c>
      <c r="M78" s="30">
        <v>3600</v>
      </c>
      <c r="N78" s="30">
        <v>11530</v>
      </c>
      <c r="P78" s="25"/>
      <c r="Q78" s="25"/>
      <c r="R78" s="25"/>
    </row>
    <row r="79" spans="1:18" x14ac:dyDescent="0.25">
      <c r="A79" s="1"/>
      <c r="B79" s="1"/>
      <c r="C79" s="1"/>
      <c r="D79" s="1"/>
      <c r="E79" s="1"/>
      <c r="F79" s="1"/>
      <c r="G79" s="1"/>
      <c r="H79" s="1"/>
      <c r="I79" s="1"/>
      <c r="K79" s="11" t="s">
        <v>115</v>
      </c>
      <c r="L79" s="5" t="s">
        <v>168</v>
      </c>
      <c r="M79" s="30">
        <v>4010</v>
      </c>
      <c r="N79" s="30">
        <v>13870</v>
      </c>
      <c r="P79" s="25"/>
      <c r="Q79" s="25"/>
      <c r="R79" s="25"/>
    </row>
    <row r="80" spans="1:18" x14ac:dyDescent="0.25">
      <c r="A80" s="1"/>
      <c r="B80" s="1"/>
      <c r="C80" s="1"/>
      <c r="D80" s="1"/>
      <c r="E80" s="1"/>
      <c r="F80" s="1"/>
      <c r="G80" s="1"/>
      <c r="H80" s="1"/>
      <c r="I80" s="1"/>
      <c r="L80" s="5" t="s">
        <v>169</v>
      </c>
      <c r="M80" s="30">
        <v>3760</v>
      </c>
      <c r="N80" s="30">
        <v>11190</v>
      </c>
      <c r="P80" s="25"/>
      <c r="Q80" s="25"/>
      <c r="R80" s="25"/>
    </row>
    <row r="81" spans="1:18" x14ac:dyDescent="0.25">
      <c r="A81" s="1"/>
      <c r="B81" s="1"/>
      <c r="C81" s="1"/>
      <c r="D81" s="1"/>
      <c r="E81" s="1"/>
      <c r="F81" s="1"/>
      <c r="G81" s="1"/>
      <c r="H81" s="1"/>
      <c r="I81" s="1"/>
      <c r="K81" s="32" t="s">
        <v>116</v>
      </c>
      <c r="L81" s="11"/>
      <c r="M81" s="11"/>
      <c r="N81" s="11"/>
      <c r="R81" s="25"/>
    </row>
    <row r="82" spans="1:18" x14ac:dyDescent="0.25">
      <c r="A82" s="1"/>
      <c r="B82" s="1"/>
      <c r="C82" s="1"/>
      <c r="D82" s="1"/>
      <c r="E82" s="1"/>
      <c r="F82" s="1"/>
      <c r="G82" s="1"/>
      <c r="H82" s="1"/>
      <c r="I82" s="1"/>
      <c r="J82" s="5" t="s">
        <v>170</v>
      </c>
      <c r="K82" s="11" t="s">
        <v>113</v>
      </c>
      <c r="L82" s="5" t="s">
        <v>164</v>
      </c>
      <c r="M82" s="23">
        <v>0</v>
      </c>
      <c r="N82" s="23">
        <v>1570</v>
      </c>
      <c r="P82" s="25"/>
      <c r="Q82" s="25"/>
      <c r="R82" s="25"/>
    </row>
    <row r="83" spans="1:18" x14ac:dyDescent="0.25">
      <c r="A83" s="1"/>
      <c r="B83" s="1"/>
      <c r="C83" s="1"/>
      <c r="D83" s="1"/>
      <c r="E83" s="1"/>
      <c r="F83" s="1"/>
      <c r="G83" s="1"/>
      <c r="H83" s="1"/>
      <c r="I83" s="1"/>
      <c r="J83" s="1"/>
      <c r="K83" s="11"/>
      <c r="L83" s="5" t="s">
        <v>165</v>
      </c>
      <c r="M83" s="23">
        <v>0</v>
      </c>
      <c r="N83" s="23">
        <v>1520</v>
      </c>
      <c r="R83" s="1"/>
    </row>
    <row r="84" spans="1:18" x14ac:dyDescent="0.25">
      <c r="A84" s="1"/>
      <c r="B84" s="1"/>
      <c r="C84" s="1"/>
      <c r="D84" s="1"/>
      <c r="E84" s="1"/>
      <c r="F84" s="1"/>
      <c r="G84" s="1"/>
      <c r="H84" s="1"/>
      <c r="I84" s="1"/>
      <c r="J84" s="1"/>
      <c r="K84" s="11"/>
      <c r="L84" s="5" t="s">
        <v>166</v>
      </c>
      <c r="M84" s="23">
        <v>0</v>
      </c>
      <c r="N84" s="23">
        <v>1540</v>
      </c>
      <c r="R84" s="1"/>
    </row>
    <row r="85" spans="1:18" x14ac:dyDescent="0.25">
      <c r="A85" s="1"/>
      <c r="B85" s="1"/>
      <c r="C85" s="1"/>
      <c r="D85" s="1"/>
      <c r="E85" s="1"/>
      <c r="F85" s="1"/>
      <c r="G85" s="1"/>
      <c r="H85" s="1"/>
      <c r="I85" s="1"/>
      <c r="K85" s="11" t="s">
        <v>112</v>
      </c>
      <c r="L85" s="5" t="s">
        <v>167</v>
      </c>
      <c r="M85" s="23">
        <v>0</v>
      </c>
      <c r="N85" s="23">
        <v>990</v>
      </c>
      <c r="R85" s="1"/>
    </row>
    <row r="86" spans="1:18" x14ac:dyDescent="0.25">
      <c r="A86" s="1"/>
      <c r="B86" s="1"/>
      <c r="C86" s="1"/>
      <c r="D86" s="1"/>
      <c r="E86" s="1"/>
      <c r="F86" s="1"/>
      <c r="G86" s="1"/>
      <c r="H86" s="1"/>
      <c r="I86" s="1"/>
      <c r="K86" s="11"/>
      <c r="L86" s="5" t="s">
        <v>164</v>
      </c>
      <c r="M86" s="23">
        <v>0</v>
      </c>
      <c r="N86" s="23">
        <v>1210</v>
      </c>
      <c r="R86" s="1"/>
    </row>
    <row r="87" spans="1:18" ht="12.75" customHeight="1" x14ac:dyDescent="0.25">
      <c r="A87" s="1"/>
      <c r="B87" s="1"/>
      <c r="C87" s="1"/>
      <c r="D87" s="1"/>
      <c r="E87" s="1"/>
      <c r="F87" s="1"/>
      <c r="G87" s="1"/>
      <c r="H87" s="1"/>
      <c r="I87" s="1"/>
      <c r="K87" s="11"/>
      <c r="L87" s="5" t="s">
        <v>165</v>
      </c>
      <c r="M87" s="30">
        <v>0</v>
      </c>
      <c r="N87" s="23">
        <v>1550</v>
      </c>
      <c r="R87" s="1"/>
    </row>
    <row r="88" spans="1:18" ht="12.75" customHeight="1" x14ac:dyDescent="0.25">
      <c r="A88" s="1"/>
      <c r="B88" s="1"/>
      <c r="C88" s="1"/>
      <c r="D88" s="1"/>
      <c r="E88" s="1"/>
      <c r="F88" s="1"/>
      <c r="G88" s="1"/>
      <c r="H88" s="1"/>
      <c r="I88" s="1"/>
      <c r="K88" s="11"/>
      <c r="L88" s="5" t="s">
        <v>166</v>
      </c>
      <c r="M88" s="11">
        <v>0</v>
      </c>
      <c r="N88" s="23">
        <v>1540</v>
      </c>
      <c r="R88" s="1"/>
    </row>
    <row r="89" spans="1:18" ht="12.75" customHeight="1" x14ac:dyDescent="0.25">
      <c r="A89" s="1"/>
      <c r="B89" s="1"/>
      <c r="C89" s="1"/>
      <c r="D89" s="1"/>
      <c r="E89" s="1"/>
      <c r="F89" s="1"/>
      <c r="G89" s="1"/>
      <c r="H89" s="1"/>
      <c r="I89" s="1"/>
      <c r="K89" s="11" t="s">
        <v>115</v>
      </c>
      <c r="L89" s="5" t="s">
        <v>168</v>
      </c>
      <c r="M89" s="11">
        <v>0</v>
      </c>
      <c r="N89" s="23">
        <v>1620</v>
      </c>
      <c r="O89" s="23"/>
      <c r="P89" s="23"/>
      <c r="R89" s="1"/>
    </row>
    <row r="90" spans="1:18" ht="12.75" customHeight="1" x14ac:dyDescent="0.25">
      <c r="A90" s="1"/>
      <c r="B90" s="1"/>
      <c r="C90" s="1"/>
      <c r="D90" s="1"/>
      <c r="E90" s="1"/>
      <c r="F90" s="1"/>
      <c r="G90" s="1"/>
      <c r="H90" s="1"/>
      <c r="I90" s="1"/>
      <c r="K90" s="11"/>
      <c r="L90" s="5" t="s">
        <v>169</v>
      </c>
      <c r="M90" s="11">
        <v>0</v>
      </c>
      <c r="N90" s="23">
        <v>1560</v>
      </c>
      <c r="R90" s="1"/>
    </row>
    <row r="91" spans="1:18" ht="12.75" customHeight="1" x14ac:dyDescent="0.25">
      <c r="A91" s="1"/>
      <c r="B91" s="1"/>
      <c r="C91" s="1"/>
      <c r="D91" s="1"/>
      <c r="E91" s="1"/>
      <c r="F91" s="1"/>
      <c r="G91" s="1"/>
      <c r="H91" s="1"/>
      <c r="I91" s="1"/>
      <c r="R91" s="1"/>
    </row>
    <row r="92" spans="1:18" ht="12.75" customHeight="1" x14ac:dyDescent="0.25">
      <c r="A92" s="1"/>
      <c r="B92" s="1"/>
      <c r="C92" s="1"/>
      <c r="D92" s="1"/>
      <c r="E92" s="1"/>
      <c r="F92" s="1"/>
      <c r="G92" s="1"/>
      <c r="H92" s="1"/>
      <c r="I92" s="1"/>
      <c r="J92" s="5" t="s">
        <v>114</v>
      </c>
      <c r="K92" s="11" t="s">
        <v>113</v>
      </c>
      <c r="L92" s="5" t="s">
        <v>164</v>
      </c>
      <c r="M92" s="31">
        <v>3320</v>
      </c>
      <c r="N92" s="31">
        <v>13180</v>
      </c>
      <c r="O92" s="23"/>
      <c r="R92" s="1"/>
    </row>
    <row r="93" spans="1:18" ht="12.75" customHeight="1" x14ac:dyDescent="0.25">
      <c r="A93" s="1"/>
      <c r="B93" s="1"/>
      <c r="C93" s="1"/>
      <c r="D93" s="1"/>
      <c r="E93" s="1"/>
      <c r="F93" s="1"/>
      <c r="G93" s="1"/>
      <c r="H93" s="1"/>
      <c r="I93" s="1"/>
      <c r="J93" s="1"/>
      <c r="K93" s="11"/>
      <c r="L93" s="5" t="s">
        <v>165</v>
      </c>
      <c r="M93" s="31">
        <v>3370</v>
      </c>
      <c r="N93" s="31">
        <v>13350</v>
      </c>
      <c r="O93" s="23"/>
      <c r="R93" s="1"/>
    </row>
    <row r="94" spans="1:18" ht="12.75" customHeight="1" x14ac:dyDescent="0.25">
      <c r="A94" s="1"/>
      <c r="B94" s="1"/>
      <c r="C94" s="1"/>
      <c r="D94" s="1"/>
      <c r="E94" s="1"/>
      <c r="F94" s="1"/>
      <c r="G94" s="1"/>
      <c r="H94" s="1"/>
      <c r="I94" s="1"/>
      <c r="K94" s="11"/>
      <c r="L94" s="5" t="s">
        <v>166</v>
      </c>
      <c r="M94" s="31">
        <v>3080</v>
      </c>
      <c r="N94" s="31">
        <v>10370</v>
      </c>
      <c r="O94" s="11"/>
      <c r="R94" s="1"/>
    </row>
    <row r="95" spans="1:18" ht="12.75" customHeight="1" x14ac:dyDescent="0.25">
      <c r="A95" s="1"/>
      <c r="B95" s="1"/>
      <c r="C95" s="1"/>
      <c r="D95" s="1"/>
      <c r="E95" s="1"/>
      <c r="F95" s="1"/>
      <c r="G95" s="1"/>
      <c r="H95" s="1"/>
      <c r="I95" s="1"/>
      <c r="K95" s="11" t="s">
        <v>112</v>
      </c>
      <c r="L95" s="5" t="s">
        <v>167</v>
      </c>
      <c r="M95" s="31">
        <v>1460</v>
      </c>
      <c r="N95" s="31">
        <v>5810</v>
      </c>
      <c r="O95" s="11"/>
      <c r="P95" s="31"/>
      <c r="Q95" s="31"/>
      <c r="R95" s="31"/>
    </row>
    <row r="96" spans="1:18" ht="12.75" customHeight="1" x14ac:dyDescent="0.25">
      <c r="A96" s="1"/>
      <c r="B96" s="1"/>
      <c r="C96" s="1"/>
      <c r="D96" s="1"/>
      <c r="E96" s="1"/>
      <c r="F96" s="1"/>
      <c r="G96" s="1"/>
      <c r="H96" s="1"/>
      <c r="I96" s="1"/>
      <c r="K96" s="11"/>
      <c r="L96" s="5" t="s">
        <v>164</v>
      </c>
      <c r="M96" s="31">
        <v>2510</v>
      </c>
      <c r="N96" s="31">
        <v>8680</v>
      </c>
      <c r="O96" s="11"/>
      <c r="P96" s="33"/>
      <c r="Q96" s="31"/>
      <c r="R96" s="31"/>
    </row>
    <row r="97" spans="1:18" ht="12.75" customHeight="1" x14ac:dyDescent="0.25">
      <c r="A97" s="1"/>
      <c r="B97" s="1"/>
      <c r="C97" s="1"/>
      <c r="D97" s="1"/>
      <c r="E97" s="1"/>
      <c r="F97" s="1"/>
      <c r="G97" s="1"/>
      <c r="H97" s="1"/>
      <c r="I97" s="1"/>
      <c r="K97" s="11"/>
      <c r="L97" s="5" t="s">
        <v>165</v>
      </c>
      <c r="M97" s="31">
        <v>3970</v>
      </c>
      <c r="N97" s="31">
        <v>14390</v>
      </c>
      <c r="O97" s="11"/>
      <c r="P97" s="33"/>
      <c r="Q97" s="31"/>
      <c r="R97" s="31"/>
    </row>
    <row r="98" spans="1:18" ht="12.75" customHeight="1" x14ac:dyDescent="0.25">
      <c r="A98" s="1"/>
      <c r="B98" s="1"/>
      <c r="C98" s="1"/>
      <c r="D98" s="1"/>
      <c r="E98" s="1"/>
      <c r="F98" s="1"/>
      <c r="G98" s="1"/>
      <c r="H98" s="1"/>
      <c r="I98" s="1"/>
      <c r="K98" s="11"/>
      <c r="L98" s="5" t="s">
        <v>166</v>
      </c>
      <c r="M98" s="31">
        <v>3600</v>
      </c>
      <c r="N98" s="31">
        <v>13070</v>
      </c>
      <c r="O98" s="11"/>
      <c r="P98" s="11"/>
      <c r="Q98" s="11"/>
    </row>
    <row r="99" spans="1:18" ht="12.75" customHeight="1" x14ac:dyDescent="0.25">
      <c r="A99" s="1"/>
      <c r="B99" s="1"/>
      <c r="C99" s="1"/>
      <c r="D99" s="1"/>
      <c r="E99" s="1"/>
      <c r="F99" s="1"/>
      <c r="G99" s="1"/>
      <c r="H99" s="1"/>
      <c r="I99" s="1"/>
      <c r="K99" s="11" t="s">
        <v>115</v>
      </c>
      <c r="L99" s="5" t="s">
        <v>168</v>
      </c>
      <c r="M99" s="31">
        <v>4010</v>
      </c>
      <c r="N99" s="31">
        <v>15490</v>
      </c>
      <c r="O99" s="11"/>
      <c r="P99" s="11"/>
      <c r="Q99" s="11"/>
    </row>
    <row r="100" spans="1:18" ht="12.75" customHeight="1" x14ac:dyDescent="0.25">
      <c r="A100" s="1"/>
      <c r="B100" s="1"/>
      <c r="C100" s="1"/>
      <c r="D100" s="1"/>
      <c r="E100" s="1"/>
      <c r="F100" s="1"/>
      <c r="G100" s="1"/>
      <c r="H100" s="1"/>
      <c r="I100" s="1"/>
      <c r="K100" s="11"/>
      <c r="L100" s="5" t="s">
        <v>169</v>
      </c>
      <c r="M100" s="31">
        <v>3760</v>
      </c>
      <c r="N100" s="31">
        <v>12740</v>
      </c>
      <c r="O100" s="11"/>
      <c r="P100" s="11"/>
      <c r="Q100" s="11"/>
    </row>
    <row r="101" spans="1:18" ht="12.75" customHeight="1" x14ac:dyDescent="0.25">
      <c r="A101" s="1"/>
      <c r="B101" s="1"/>
      <c r="C101" s="1"/>
      <c r="D101" s="1"/>
      <c r="E101" s="1"/>
      <c r="F101" s="1"/>
      <c r="G101" s="1"/>
      <c r="H101" s="1"/>
      <c r="I101" s="1"/>
      <c r="K101" s="11"/>
      <c r="L101" s="11"/>
      <c r="M101" s="11"/>
      <c r="N101" s="11"/>
      <c r="O101" s="11"/>
      <c r="P101" s="11"/>
      <c r="Q101" s="11"/>
    </row>
    <row r="102" spans="1:18" ht="12.75" customHeight="1" x14ac:dyDescent="0.25">
      <c r="A102" s="1"/>
      <c r="B102" s="1"/>
      <c r="C102" s="1"/>
      <c r="D102" s="1"/>
      <c r="E102" s="1"/>
      <c r="F102" s="1"/>
      <c r="G102" s="1"/>
      <c r="H102" s="1"/>
      <c r="I102" s="1"/>
      <c r="K102" s="11"/>
      <c r="L102" s="11"/>
      <c r="M102" s="11"/>
      <c r="N102" s="11"/>
      <c r="O102" s="11"/>
      <c r="P102" s="11"/>
      <c r="Q102" s="11"/>
    </row>
    <row r="103" spans="1:18" ht="12.75" customHeight="1" x14ac:dyDescent="0.25">
      <c r="A103" s="1"/>
      <c r="B103" s="1"/>
      <c r="C103" s="1"/>
      <c r="D103" s="1"/>
      <c r="E103" s="1"/>
      <c r="F103" s="1"/>
      <c r="G103" s="1"/>
      <c r="H103" s="1"/>
      <c r="I103" s="1"/>
      <c r="J103" s="11" t="s">
        <v>171</v>
      </c>
      <c r="K103" s="11"/>
      <c r="L103" s="11"/>
      <c r="M103" s="11"/>
      <c r="N103" s="11"/>
      <c r="O103" s="11"/>
      <c r="P103" s="11"/>
      <c r="Q103" s="11"/>
    </row>
    <row r="104" spans="1:18" ht="12.75" customHeight="1" x14ac:dyDescent="0.25">
      <c r="A104" s="1"/>
      <c r="B104" s="1"/>
      <c r="C104" s="1"/>
      <c r="D104" s="1"/>
      <c r="E104" s="1"/>
      <c r="F104" s="1"/>
      <c r="G104" s="1"/>
      <c r="H104" s="1"/>
      <c r="I104" s="1"/>
      <c r="J104" s="11" t="s">
        <v>172</v>
      </c>
      <c r="K104" s="11"/>
      <c r="L104" s="11"/>
      <c r="M104" s="11"/>
      <c r="N104" s="11"/>
      <c r="O104" s="11"/>
      <c r="P104" s="11"/>
      <c r="Q104" s="11"/>
    </row>
    <row r="105" spans="1:18" ht="12.75" customHeight="1" x14ac:dyDescent="0.25">
      <c r="A105" s="1"/>
      <c r="B105" s="1"/>
      <c r="C105" s="1"/>
      <c r="D105" s="1"/>
      <c r="E105" s="1"/>
      <c r="F105" s="1"/>
      <c r="G105" s="1"/>
      <c r="H105" s="1"/>
      <c r="I105" s="1"/>
      <c r="J105" s="11" t="s">
        <v>173</v>
      </c>
      <c r="K105" s="11"/>
      <c r="L105" s="11"/>
      <c r="M105" s="11"/>
      <c r="N105" s="11"/>
      <c r="O105" s="11"/>
      <c r="P105" s="11"/>
      <c r="Q105" s="11"/>
    </row>
    <row r="106" spans="1:18" x14ac:dyDescent="0.25">
      <c r="A106" s="1"/>
      <c r="B106" s="1"/>
      <c r="C106" s="1"/>
      <c r="D106" s="1"/>
      <c r="E106" s="1"/>
      <c r="F106" s="1"/>
      <c r="G106" s="1"/>
      <c r="H106" s="1"/>
      <c r="I106" s="1"/>
      <c r="K106" s="11"/>
      <c r="L106" s="11"/>
      <c r="M106" s="11"/>
      <c r="N106" s="11"/>
      <c r="O106" s="11"/>
      <c r="P106" s="11"/>
      <c r="Q106" s="11"/>
    </row>
    <row r="107" spans="1:18" x14ac:dyDescent="0.25">
      <c r="A107" s="1"/>
      <c r="B107" s="1"/>
      <c r="C107" s="1"/>
      <c r="D107" s="1"/>
      <c r="E107" s="1"/>
      <c r="F107" s="1"/>
      <c r="G107" s="1"/>
      <c r="H107" s="1"/>
      <c r="I107" s="1"/>
      <c r="K107" s="34"/>
      <c r="M107" s="35"/>
      <c r="O107" s="31"/>
      <c r="P107" s="33"/>
      <c r="Q107" s="31"/>
      <c r="R107" s="31"/>
    </row>
    <row r="108" spans="1:18" ht="15.6" x14ac:dyDescent="0.3">
      <c r="A108" s="1"/>
      <c r="B108" s="1"/>
      <c r="C108" s="1"/>
      <c r="D108" s="1"/>
      <c r="E108" s="1"/>
      <c r="F108" s="1"/>
      <c r="G108" s="1"/>
      <c r="H108" s="1"/>
      <c r="I108" s="1"/>
      <c r="J108" s="27" t="s">
        <v>174</v>
      </c>
      <c r="M108" s="35"/>
      <c r="O108" s="31"/>
      <c r="P108" s="33"/>
      <c r="Q108" s="31"/>
      <c r="R108" s="31"/>
    </row>
    <row r="109" spans="1:18" x14ac:dyDescent="0.25">
      <c r="A109" s="1"/>
      <c r="B109" s="1"/>
      <c r="C109" s="1"/>
      <c r="D109" s="1"/>
      <c r="E109" s="1"/>
      <c r="F109" s="1"/>
      <c r="G109" s="1"/>
      <c r="H109" s="1"/>
      <c r="I109" s="1"/>
      <c r="J109" s="11" t="s">
        <v>147</v>
      </c>
      <c r="K109" s="5">
        <v>2.2999999999999998</v>
      </c>
      <c r="M109" s="35"/>
      <c r="O109" s="31"/>
      <c r="P109" s="33"/>
      <c r="Q109" s="31"/>
      <c r="R109" s="31"/>
    </row>
    <row r="110" spans="1:18" ht="12.75" customHeight="1" x14ac:dyDescent="0.25">
      <c r="A110" s="1"/>
      <c r="B110" s="1"/>
      <c r="C110" s="1"/>
      <c r="D110" s="1"/>
      <c r="E110" s="1"/>
      <c r="F110" s="1"/>
      <c r="G110" s="1"/>
      <c r="H110" s="1"/>
      <c r="I110" s="1"/>
      <c r="J110" s="36" t="s">
        <v>149</v>
      </c>
      <c r="K110" s="36" t="s">
        <v>175</v>
      </c>
      <c r="M110" s="35"/>
      <c r="O110" s="31"/>
      <c r="P110" s="33"/>
      <c r="Q110" s="31"/>
      <c r="R110" s="31"/>
    </row>
    <row r="111" spans="1:18" ht="12.75" customHeight="1" x14ac:dyDescent="0.55000000000000004">
      <c r="A111" s="1"/>
      <c r="B111" s="1"/>
      <c r="C111" s="1"/>
      <c r="D111" s="1"/>
      <c r="E111" s="1"/>
      <c r="F111" s="1"/>
      <c r="G111" s="1"/>
      <c r="H111" s="1"/>
      <c r="I111" s="1"/>
      <c r="J111" s="36" t="s">
        <v>151</v>
      </c>
      <c r="K111" s="36" t="s">
        <v>159</v>
      </c>
      <c r="M111" s="35"/>
      <c r="N111" s="37"/>
      <c r="O111" s="31"/>
      <c r="P111" s="33"/>
      <c r="Q111" s="31"/>
      <c r="R111" s="31"/>
    </row>
    <row r="112" spans="1:18" ht="12.75" customHeight="1" x14ac:dyDescent="0.55000000000000004">
      <c r="A112" s="1"/>
      <c r="B112" s="1"/>
      <c r="C112" s="1"/>
      <c r="D112" s="1"/>
      <c r="E112" s="1"/>
      <c r="F112" s="1"/>
      <c r="G112" s="1"/>
      <c r="H112" s="1"/>
      <c r="I112" s="1"/>
      <c r="J112" s="36" t="s">
        <v>153</v>
      </c>
      <c r="K112" s="36" t="s">
        <v>176</v>
      </c>
      <c r="M112" s="35"/>
      <c r="N112" s="37"/>
      <c r="O112" s="31"/>
      <c r="P112" s="33"/>
      <c r="Q112" s="31"/>
      <c r="R112" s="31"/>
    </row>
    <row r="113" spans="1:18" x14ac:dyDescent="0.25">
      <c r="A113" s="1"/>
      <c r="B113" s="1"/>
      <c r="C113" s="1"/>
      <c r="D113" s="1"/>
      <c r="E113" s="1"/>
      <c r="F113" s="1"/>
      <c r="G113" s="1"/>
      <c r="H113" s="1"/>
      <c r="I113" s="1"/>
      <c r="K113" s="11"/>
      <c r="L113" s="23"/>
      <c r="M113" s="23"/>
      <c r="P113" s="25"/>
      <c r="Q113" s="25"/>
      <c r="R113" s="31"/>
    </row>
    <row r="114" spans="1:18" x14ac:dyDescent="0.25">
      <c r="A114" s="1"/>
      <c r="B114" s="1"/>
      <c r="C114" s="1"/>
      <c r="D114" s="1"/>
      <c r="E114" s="1"/>
      <c r="F114" s="1"/>
      <c r="G114" s="1"/>
      <c r="H114" s="1"/>
      <c r="I114" s="1"/>
      <c r="K114" s="11"/>
      <c r="L114" s="23"/>
      <c r="M114" s="23"/>
      <c r="P114" s="25"/>
      <c r="Q114" s="25"/>
      <c r="R114" s="31"/>
    </row>
    <row r="115" spans="1:18" ht="12.75" customHeight="1" x14ac:dyDescent="0.25">
      <c r="A115" s="1"/>
      <c r="B115" s="1"/>
      <c r="C115" s="1"/>
      <c r="D115" s="1"/>
      <c r="E115" s="1"/>
      <c r="F115" s="1"/>
      <c r="G115" s="1"/>
      <c r="H115" s="1"/>
      <c r="I115" s="1"/>
      <c r="J115" s="28"/>
      <c r="K115" s="5" t="s">
        <v>177</v>
      </c>
      <c r="R115" s="31"/>
    </row>
    <row r="116" spans="1:18" ht="12.75" customHeight="1" x14ac:dyDescent="0.25">
      <c r="A116" s="1"/>
      <c r="B116" s="1"/>
      <c r="C116" s="1"/>
      <c r="D116" s="1"/>
      <c r="E116" s="1"/>
      <c r="F116" s="1"/>
      <c r="G116" s="1"/>
      <c r="H116" s="1"/>
      <c r="I116" s="1"/>
      <c r="K116" s="11"/>
      <c r="L116" s="23"/>
      <c r="M116" s="23"/>
      <c r="P116" s="25"/>
      <c r="Q116" s="25"/>
      <c r="R116" s="31"/>
    </row>
    <row r="117" spans="1:18" ht="12.75" customHeight="1" x14ac:dyDescent="0.25">
      <c r="A117" s="1"/>
      <c r="B117" s="1"/>
      <c r="C117" s="1"/>
      <c r="D117" s="1"/>
      <c r="E117" s="1"/>
      <c r="F117" s="1"/>
      <c r="G117" s="1"/>
      <c r="H117" s="1"/>
      <c r="I117" s="1"/>
      <c r="K117" s="11"/>
      <c r="L117" s="11"/>
      <c r="M117" s="38" t="s">
        <v>177</v>
      </c>
      <c r="N117" s="20" t="s">
        <v>114</v>
      </c>
      <c r="R117" s="31"/>
    </row>
    <row r="118" spans="1:18" ht="12.75" customHeight="1" x14ac:dyDescent="0.25">
      <c r="A118" s="1"/>
      <c r="B118" s="1"/>
      <c r="C118" s="1"/>
      <c r="D118" s="1"/>
      <c r="E118" s="1"/>
      <c r="F118" s="1"/>
      <c r="G118" s="1"/>
      <c r="H118" s="1"/>
      <c r="I118" s="1"/>
      <c r="J118" s="5" t="s">
        <v>178</v>
      </c>
      <c r="K118" s="11" t="s">
        <v>113</v>
      </c>
      <c r="L118" s="5" t="s">
        <v>164</v>
      </c>
      <c r="M118" s="39">
        <v>15.1</v>
      </c>
      <c r="N118" s="39">
        <v>28</v>
      </c>
      <c r="O118" s="31"/>
      <c r="P118" s="33"/>
      <c r="Q118" s="31"/>
      <c r="R118" s="31"/>
    </row>
    <row r="119" spans="1:18" ht="12.75" customHeight="1" x14ac:dyDescent="0.25">
      <c r="A119" s="1"/>
      <c r="B119" s="1"/>
      <c r="C119" s="1"/>
      <c r="D119" s="1"/>
      <c r="E119" s="1"/>
      <c r="F119" s="1"/>
      <c r="G119" s="1"/>
      <c r="H119" s="1"/>
      <c r="I119" s="1"/>
      <c r="J119" s="5"/>
      <c r="K119" s="11"/>
      <c r="L119" s="5" t="s">
        <v>165</v>
      </c>
      <c r="M119" s="39">
        <v>15.3</v>
      </c>
      <c r="N119" s="39">
        <v>29.4</v>
      </c>
      <c r="O119" s="31"/>
      <c r="P119" s="33"/>
      <c r="Q119" s="31"/>
      <c r="R119" s="31"/>
    </row>
    <row r="120" spans="1:18" ht="12.75" customHeight="1" x14ac:dyDescent="0.25">
      <c r="A120" s="1"/>
      <c r="B120" s="1"/>
      <c r="C120" s="1"/>
      <c r="D120" s="1"/>
      <c r="E120" s="1"/>
      <c r="F120" s="1"/>
      <c r="G120" s="1"/>
      <c r="H120" s="1"/>
      <c r="I120" s="1"/>
      <c r="J120" s="5"/>
      <c r="K120" s="11"/>
      <c r="L120" s="5" t="s">
        <v>166</v>
      </c>
      <c r="M120" s="39">
        <v>13.3</v>
      </c>
      <c r="N120" s="39">
        <v>22.6</v>
      </c>
      <c r="O120" s="31"/>
      <c r="P120" s="33"/>
      <c r="Q120" s="31"/>
      <c r="R120" s="31"/>
    </row>
    <row r="121" spans="1:18" ht="12.75" customHeight="1" x14ac:dyDescent="0.25">
      <c r="A121" s="1"/>
      <c r="B121" s="1"/>
      <c r="C121" s="1"/>
      <c r="D121" s="1"/>
      <c r="E121" s="1"/>
      <c r="F121" s="1"/>
      <c r="G121" s="1"/>
      <c r="H121" s="1"/>
      <c r="I121" s="1"/>
      <c r="J121" s="5"/>
      <c r="K121" s="11" t="s">
        <v>112</v>
      </c>
      <c r="L121" s="5" t="s">
        <v>167</v>
      </c>
      <c r="M121" s="39">
        <v>6.3</v>
      </c>
      <c r="N121" s="39">
        <v>10.9</v>
      </c>
      <c r="O121" s="31"/>
      <c r="P121" s="33"/>
      <c r="Q121" s="31"/>
      <c r="R121" s="31"/>
    </row>
    <row r="122" spans="1:18" ht="12.75" customHeight="1" x14ac:dyDescent="0.25">
      <c r="A122" s="1"/>
      <c r="B122" s="1"/>
      <c r="C122" s="1"/>
      <c r="D122" s="1"/>
      <c r="E122" s="1"/>
      <c r="F122" s="1"/>
      <c r="G122" s="1"/>
      <c r="H122" s="1"/>
      <c r="I122" s="1"/>
      <c r="J122" s="5"/>
      <c r="K122" s="11"/>
      <c r="L122" s="5" t="s">
        <v>164</v>
      </c>
      <c r="M122" s="39">
        <v>12.1</v>
      </c>
      <c r="N122" s="39">
        <v>15.8</v>
      </c>
      <c r="O122" s="31"/>
      <c r="P122" s="33"/>
      <c r="Q122" s="31"/>
      <c r="R122" s="31"/>
    </row>
    <row r="123" spans="1:18" ht="12.75" customHeight="1" x14ac:dyDescent="0.25">
      <c r="A123" s="1"/>
      <c r="B123" s="1"/>
      <c r="C123" s="1"/>
      <c r="D123" s="1"/>
      <c r="E123" s="1"/>
      <c r="F123" s="1"/>
      <c r="G123" s="1"/>
      <c r="H123" s="1"/>
      <c r="I123" s="1"/>
      <c r="J123" s="5"/>
      <c r="K123" s="11"/>
      <c r="L123" s="5" t="s">
        <v>165</v>
      </c>
      <c r="M123" s="39">
        <v>22.3</v>
      </c>
      <c r="N123" s="39">
        <v>30</v>
      </c>
      <c r="O123" s="31"/>
      <c r="P123" s="33"/>
      <c r="Q123" s="31"/>
      <c r="R123" s="31"/>
    </row>
    <row r="124" spans="1:18" ht="12.75" customHeight="1" x14ac:dyDescent="0.25">
      <c r="A124" s="1"/>
      <c r="B124" s="1"/>
      <c r="C124" s="1"/>
      <c r="D124" s="1"/>
      <c r="E124" s="1"/>
      <c r="F124" s="1"/>
      <c r="G124" s="1"/>
      <c r="H124" s="1"/>
      <c r="I124" s="1"/>
      <c r="J124" s="5"/>
      <c r="K124" s="11"/>
      <c r="L124" s="5" t="s">
        <v>166</v>
      </c>
      <c r="M124" s="39">
        <v>25.8</v>
      </c>
      <c r="N124" s="39">
        <v>31.4</v>
      </c>
      <c r="O124" s="31"/>
      <c r="P124" s="33"/>
      <c r="Q124" s="31"/>
      <c r="R124" s="31"/>
    </row>
    <row r="125" spans="1:18" ht="12.75" customHeight="1" x14ac:dyDescent="0.25">
      <c r="A125" s="1"/>
      <c r="B125" s="1"/>
      <c r="C125" s="1"/>
      <c r="D125" s="1"/>
      <c r="E125" s="1"/>
      <c r="F125" s="1"/>
      <c r="G125" s="1"/>
      <c r="H125" s="1"/>
      <c r="I125" s="1"/>
      <c r="J125" s="5"/>
      <c r="K125" s="11" t="s">
        <v>115</v>
      </c>
      <c r="L125" s="5" t="s">
        <v>168</v>
      </c>
      <c r="M125" s="39">
        <v>29.9</v>
      </c>
      <c r="N125" s="39">
        <v>39.1</v>
      </c>
      <c r="O125" s="31"/>
      <c r="P125" s="33"/>
      <c r="Q125" s="31"/>
      <c r="R125" s="31"/>
    </row>
    <row r="126" spans="1:18" ht="12.75" customHeight="1" x14ac:dyDescent="0.25">
      <c r="A126" s="1"/>
      <c r="B126" s="1"/>
      <c r="C126" s="1"/>
      <c r="D126" s="1"/>
      <c r="E126" s="1"/>
      <c r="F126" s="1"/>
      <c r="G126" s="1"/>
      <c r="H126" s="1"/>
      <c r="I126" s="1"/>
      <c r="L126" s="5" t="s">
        <v>169</v>
      </c>
      <c r="M126" s="39">
        <v>28</v>
      </c>
      <c r="N126" s="39">
        <v>45.6</v>
      </c>
      <c r="O126" s="31"/>
      <c r="P126" s="33"/>
      <c r="Q126" s="31"/>
      <c r="R126" s="31"/>
    </row>
    <row r="127" spans="1:18" ht="12.75" customHeight="1" x14ac:dyDescent="0.25">
      <c r="A127" s="1"/>
      <c r="B127" s="1"/>
      <c r="C127" s="1"/>
      <c r="D127" s="1"/>
      <c r="E127" s="1"/>
      <c r="F127" s="1"/>
      <c r="G127" s="1"/>
      <c r="H127" s="1"/>
      <c r="I127" s="1"/>
      <c r="J127" s="5"/>
      <c r="K127" s="5"/>
      <c r="L127" s="11"/>
      <c r="M127" s="39"/>
      <c r="N127" s="39"/>
      <c r="O127" s="31"/>
      <c r="P127" s="33"/>
      <c r="Q127" s="31"/>
      <c r="R127" s="31"/>
    </row>
    <row r="128" spans="1:18" ht="12.75" customHeight="1" x14ac:dyDescent="0.25">
      <c r="A128" s="1"/>
      <c r="B128" s="1"/>
      <c r="C128" s="1"/>
      <c r="D128" s="1"/>
      <c r="E128" s="1"/>
      <c r="F128" s="1"/>
      <c r="G128" s="1"/>
      <c r="H128" s="1"/>
      <c r="I128" s="1"/>
      <c r="J128" s="5" t="s">
        <v>179</v>
      </c>
      <c r="K128" s="11" t="s">
        <v>113</v>
      </c>
      <c r="L128" s="5" t="s">
        <v>164</v>
      </c>
      <c r="M128" s="41">
        <v>0</v>
      </c>
      <c r="N128" s="39">
        <v>17.100000000000001</v>
      </c>
      <c r="O128" s="31"/>
      <c r="P128" s="33"/>
      <c r="Q128" s="31"/>
      <c r="R128" s="31"/>
    </row>
    <row r="129" spans="1:18" ht="12.75" customHeight="1" x14ac:dyDescent="0.25">
      <c r="A129" s="1"/>
      <c r="B129" s="1"/>
      <c r="C129" s="1"/>
      <c r="D129" s="1"/>
      <c r="E129" s="1"/>
      <c r="F129" s="1"/>
      <c r="G129" s="1"/>
      <c r="H129" s="1"/>
      <c r="I129" s="1"/>
      <c r="J129" s="5"/>
      <c r="K129" s="11"/>
      <c r="L129" s="5" t="s">
        <v>165</v>
      </c>
      <c r="M129" s="41">
        <v>0</v>
      </c>
      <c r="N129" s="39">
        <v>20.3</v>
      </c>
      <c r="P129" s="29"/>
      <c r="R129" s="31"/>
    </row>
    <row r="130" spans="1:18" ht="12.75" customHeight="1" x14ac:dyDescent="0.25">
      <c r="A130" s="1"/>
      <c r="B130" s="1"/>
      <c r="C130" s="1"/>
      <c r="D130" s="1"/>
      <c r="E130" s="1"/>
      <c r="F130" s="1"/>
      <c r="G130" s="1"/>
      <c r="H130" s="1"/>
      <c r="I130" s="1"/>
      <c r="J130" s="1"/>
      <c r="K130" s="11"/>
      <c r="L130" s="5" t="s">
        <v>166</v>
      </c>
      <c r="M130" s="41">
        <v>0</v>
      </c>
      <c r="N130" s="39">
        <v>17.2</v>
      </c>
      <c r="R130" s="31"/>
    </row>
    <row r="131" spans="1:18" ht="12.75" customHeight="1" x14ac:dyDescent="0.55000000000000004">
      <c r="A131" s="1"/>
      <c r="B131" s="1"/>
      <c r="C131" s="1"/>
      <c r="D131" s="1"/>
      <c r="E131" s="1"/>
      <c r="F131" s="1"/>
      <c r="G131" s="1"/>
      <c r="H131" s="1"/>
      <c r="I131" s="1"/>
      <c r="K131" s="11" t="s">
        <v>112</v>
      </c>
      <c r="L131" s="5" t="s">
        <v>167</v>
      </c>
      <c r="M131" s="41">
        <v>0</v>
      </c>
      <c r="N131" s="39">
        <v>8.9</v>
      </c>
      <c r="P131" s="37"/>
      <c r="R131" s="31"/>
    </row>
    <row r="132" spans="1:18" ht="12.75" customHeight="1" x14ac:dyDescent="0.25">
      <c r="A132" s="1"/>
      <c r="B132" s="1"/>
      <c r="C132" s="1"/>
      <c r="D132" s="1"/>
      <c r="E132" s="1"/>
      <c r="F132" s="1"/>
      <c r="G132" s="1"/>
      <c r="H132" s="1"/>
      <c r="I132" s="1"/>
      <c r="J132" s="1"/>
      <c r="K132" s="11"/>
      <c r="L132" s="42" t="s">
        <v>164</v>
      </c>
      <c r="M132" s="41">
        <v>0</v>
      </c>
      <c r="N132" s="39">
        <v>10.199999999999999</v>
      </c>
      <c r="R132" s="31"/>
    </row>
    <row r="133" spans="1:18" ht="12.75" customHeight="1" x14ac:dyDescent="0.25">
      <c r="A133" s="1"/>
      <c r="B133" s="1"/>
      <c r="C133" s="1"/>
      <c r="D133" s="1"/>
      <c r="E133" s="1"/>
      <c r="F133" s="1"/>
      <c r="G133" s="1"/>
      <c r="H133" s="1"/>
      <c r="I133" s="1"/>
      <c r="J133" s="1"/>
      <c r="K133" s="11"/>
      <c r="L133" s="5" t="s">
        <v>165</v>
      </c>
      <c r="M133" s="41">
        <v>0</v>
      </c>
      <c r="N133" s="39">
        <v>18.8</v>
      </c>
      <c r="P133" s="33"/>
      <c r="Q133" s="31"/>
      <c r="R133" s="31"/>
    </row>
    <row r="134" spans="1:18" ht="12.75" customHeight="1" x14ac:dyDescent="0.25">
      <c r="A134" s="1"/>
      <c r="B134" s="1"/>
      <c r="C134" s="1"/>
      <c r="D134" s="1"/>
      <c r="E134" s="1"/>
      <c r="F134" s="1"/>
      <c r="G134" s="1"/>
      <c r="H134" s="1"/>
      <c r="I134" s="1"/>
      <c r="K134" s="11"/>
      <c r="L134" s="5" t="s">
        <v>166</v>
      </c>
      <c r="M134" s="41">
        <v>0</v>
      </c>
      <c r="N134" s="39">
        <v>20.2</v>
      </c>
      <c r="P134" s="33"/>
      <c r="Q134" s="31"/>
      <c r="R134" s="31"/>
    </row>
    <row r="135" spans="1:18" ht="12.75" customHeight="1" x14ac:dyDescent="0.25">
      <c r="A135" s="1"/>
      <c r="B135" s="1"/>
      <c r="C135" s="1"/>
      <c r="D135" s="1"/>
      <c r="E135" s="1"/>
      <c r="F135" s="1"/>
      <c r="G135" s="1"/>
      <c r="H135" s="1"/>
      <c r="I135" s="1"/>
      <c r="J135" s="1"/>
      <c r="K135" s="11" t="s">
        <v>115</v>
      </c>
      <c r="L135" s="5" t="s">
        <v>168</v>
      </c>
      <c r="M135" s="41">
        <v>0</v>
      </c>
      <c r="N135" s="39">
        <v>33.4</v>
      </c>
      <c r="P135" s="33"/>
      <c r="Q135" s="31"/>
      <c r="R135" s="31"/>
    </row>
    <row r="136" spans="1:18" ht="12.75" customHeight="1" x14ac:dyDescent="0.25">
      <c r="A136" s="1"/>
      <c r="B136" s="1"/>
      <c r="C136" s="1"/>
      <c r="D136" s="1"/>
      <c r="E136" s="1"/>
      <c r="F136" s="1"/>
      <c r="G136" s="1"/>
      <c r="H136" s="1"/>
      <c r="I136" s="1"/>
      <c r="J136" s="1"/>
      <c r="K136" s="5"/>
      <c r="L136" s="5" t="s">
        <v>169</v>
      </c>
      <c r="M136" s="41">
        <v>0</v>
      </c>
      <c r="N136" s="39">
        <v>30.3</v>
      </c>
      <c r="P136" s="33"/>
      <c r="Q136" s="31"/>
      <c r="R136" s="31"/>
    </row>
    <row r="137" spans="1:18" ht="12.75" customHeight="1" x14ac:dyDescent="0.25">
      <c r="A137" s="1"/>
      <c r="B137" s="1"/>
      <c r="C137" s="1"/>
      <c r="D137" s="1"/>
      <c r="E137" s="1"/>
      <c r="F137" s="1"/>
      <c r="G137" s="1"/>
      <c r="H137" s="1"/>
      <c r="I137" s="1"/>
      <c r="P137" s="33"/>
      <c r="Q137" s="31"/>
      <c r="R137" s="31"/>
    </row>
    <row r="138" spans="1:18" ht="12.75" customHeight="1" x14ac:dyDescent="0.25">
      <c r="A138" s="1"/>
      <c r="B138" s="1"/>
      <c r="C138" s="1"/>
      <c r="D138" s="1"/>
      <c r="E138" s="1"/>
      <c r="F138" s="1"/>
      <c r="G138" s="1"/>
      <c r="H138" s="1"/>
      <c r="I138" s="1"/>
      <c r="J138" s="5" t="s">
        <v>180</v>
      </c>
      <c r="K138" s="11" t="s">
        <v>113</v>
      </c>
      <c r="L138" s="5" t="s">
        <v>164</v>
      </c>
      <c r="M138" s="43">
        <v>15.1</v>
      </c>
      <c r="N138" s="41">
        <v>45.1</v>
      </c>
      <c r="P138" s="33"/>
      <c r="Q138" s="31"/>
      <c r="R138" s="31"/>
    </row>
    <row r="139" spans="1:18" ht="12.75" customHeight="1" x14ac:dyDescent="0.25">
      <c r="A139" s="1"/>
      <c r="B139" s="1"/>
      <c r="C139" s="1"/>
      <c r="D139" s="1"/>
      <c r="E139" s="1"/>
      <c r="F139" s="1"/>
      <c r="G139" s="1"/>
      <c r="H139" s="1"/>
      <c r="I139" s="1"/>
      <c r="J139" s="1"/>
      <c r="K139" s="11"/>
      <c r="L139" s="5" t="s">
        <v>165</v>
      </c>
      <c r="M139" s="43">
        <v>15.3</v>
      </c>
      <c r="N139" s="41">
        <v>49.6</v>
      </c>
      <c r="O139" s="31"/>
      <c r="P139" s="33"/>
      <c r="Q139" s="31"/>
      <c r="R139" s="31"/>
    </row>
    <row r="140" spans="1:18" ht="12.75" customHeight="1" x14ac:dyDescent="0.25">
      <c r="A140" s="1"/>
      <c r="B140" s="1"/>
      <c r="C140" s="1"/>
      <c r="D140" s="1"/>
      <c r="E140" s="1"/>
      <c r="F140" s="1"/>
      <c r="G140" s="1"/>
      <c r="H140" s="1"/>
      <c r="I140" s="1"/>
      <c r="J140" s="1"/>
      <c r="K140" s="11"/>
      <c r="L140" s="5" t="s">
        <v>166</v>
      </c>
      <c r="M140" s="43">
        <v>13.3</v>
      </c>
      <c r="N140" s="41">
        <v>39.799999999999997</v>
      </c>
      <c r="O140" s="31"/>
      <c r="P140" s="33"/>
      <c r="Q140" s="31"/>
      <c r="R140" s="31"/>
    </row>
    <row r="141" spans="1:18" ht="12.75" customHeight="1" x14ac:dyDescent="0.25">
      <c r="A141" s="1"/>
      <c r="B141" s="1"/>
      <c r="C141" s="1"/>
      <c r="D141" s="1"/>
      <c r="E141" s="1"/>
      <c r="F141" s="1"/>
      <c r="G141" s="1"/>
      <c r="H141" s="1"/>
      <c r="I141" s="1"/>
      <c r="K141" s="11" t="s">
        <v>112</v>
      </c>
      <c r="L141" s="5" t="s">
        <v>167</v>
      </c>
      <c r="M141" s="43">
        <v>6.3</v>
      </c>
      <c r="N141" s="41">
        <v>19.8</v>
      </c>
      <c r="O141" s="31"/>
      <c r="P141" s="33"/>
      <c r="Q141" s="31"/>
      <c r="R141" s="31"/>
    </row>
    <row r="142" spans="1:18" ht="12.75" customHeight="1" x14ac:dyDescent="0.25">
      <c r="A142" s="1"/>
      <c r="B142" s="1"/>
      <c r="C142" s="1"/>
      <c r="D142" s="1"/>
      <c r="E142" s="1"/>
      <c r="F142" s="1"/>
      <c r="G142" s="1"/>
      <c r="H142" s="1"/>
      <c r="I142" s="1"/>
      <c r="K142" s="11"/>
      <c r="L142" s="5" t="s">
        <v>164</v>
      </c>
      <c r="M142" s="43">
        <v>12.1</v>
      </c>
      <c r="N142" s="41">
        <v>26</v>
      </c>
      <c r="O142" s="31"/>
      <c r="P142" s="33"/>
      <c r="Q142" s="31"/>
      <c r="R142" s="31"/>
    </row>
    <row r="143" spans="1:18" ht="12.75" customHeight="1" x14ac:dyDescent="0.25">
      <c r="A143" s="1"/>
      <c r="B143" s="1"/>
      <c r="C143" s="1"/>
      <c r="D143" s="1"/>
      <c r="E143" s="1"/>
      <c r="F143" s="1"/>
      <c r="G143" s="1"/>
      <c r="H143" s="1"/>
      <c r="I143" s="1"/>
      <c r="K143" s="11"/>
      <c r="L143" s="5" t="s">
        <v>165</v>
      </c>
      <c r="M143" s="43">
        <v>22.3</v>
      </c>
      <c r="N143" s="41">
        <v>48.7</v>
      </c>
      <c r="O143" s="31"/>
      <c r="P143" s="33"/>
      <c r="Q143" s="31"/>
      <c r="R143" s="31"/>
    </row>
    <row r="144" spans="1:18" ht="12.75" customHeight="1" x14ac:dyDescent="0.25">
      <c r="A144" s="1"/>
      <c r="B144" s="1"/>
      <c r="C144" s="1"/>
      <c r="D144" s="1"/>
      <c r="E144" s="1"/>
      <c r="F144" s="1"/>
      <c r="G144" s="1"/>
      <c r="H144" s="1"/>
      <c r="I144" s="1"/>
      <c r="K144" s="11"/>
      <c r="L144" s="5" t="s">
        <v>166</v>
      </c>
      <c r="M144" s="43">
        <v>25.8</v>
      </c>
      <c r="N144" s="41">
        <v>51.6</v>
      </c>
      <c r="O144" s="31"/>
      <c r="P144" s="33"/>
      <c r="Q144" s="31"/>
      <c r="R144" s="31"/>
    </row>
    <row r="145" spans="1:18" ht="12.75" customHeight="1" x14ac:dyDescent="0.25">
      <c r="A145" s="1"/>
      <c r="B145" s="1"/>
      <c r="C145" s="1"/>
      <c r="D145" s="1"/>
      <c r="E145" s="1"/>
      <c r="F145" s="1"/>
      <c r="G145" s="1"/>
      <c r="H145" s="1"/>
      <c r="I145" s="1"/>
      <c r="J145" s="1"/>
      <c r="K145" s="11" t="s">
        <v>115</v>
      </c>
      <c r="L145" s="5" t="s">
        <v>168</v>
      </c>
      <c r="M145" s="43">
        <v>29.9</v>
      </c>
      <c r="N145" s="41">
        <v>72.5</v>
      </c>
      <c r="O145" s="31"/>
      <c r="P145" s="33"/>
      <c r="Q145" s="31"/>
      <c r="R145" s="31"/>
    </row>
    <row r="146" spans="1:18" ht="12.75" customHeight="1" x14ac:dyDescent="0.25">
      <c r="A146" s="1"/>
      <c r="B146" s="1"/>
      <c r="C146" s="1"/>
      <c r="D146" s="1"/>
      <c r="E146" s="1"/>
      <c r="F146" s="1"/>
      <c r="G146" s="1"/>
      <c r="H146" s="1"/>
      <c r="I146" s="1"/>
      <c r="J146" s="1"/>
      <c r="K146" s="5"/>
      <c r="L146" s="5" t="s">
        <v>169</v>
      </c>
      <c r="M146" s="43">
        <v>28</v>
      </c>
      <c r="N146" s="41">
        <v>75.900000000000006</v>
      </c>
      <c r="O146" s="31"/>
      <c r="P146" s="33"/>
      <c r="Q146" s="31"/>
      <c r="R146" s="31"/>
    </row>
    <row r="147" spans="1:18" ht="12.75" customHeight="1" x14ac:dyDescent="0.25">
      <c r="A147" s="1"/>
      <c r="B147" s="1"/>
      <c r="C147" s="1"/>
      <c r="D147" s="1"/>
      <c r="E147" s="1"/>
      <c r="F147" s="1"/>
      <c r="G147" s="1"/>
      <c r="H147" s="1"/>
      <c r="I147" s="1"/>
      <c r="J147" s="1"/>
      <c r="K147" s="5"/>
      <c r="L147" s="11"/>
      <c r="M147" s="43"/>
      <c r="N147" s="43"/>
      <c r="O147" s="31"/>
      <c r="P147" s="33"/>
      <c r="Q147" s="31"/>
      <c r="R147" s="31"/>
    </row>
    <row r="148" spans="1:18" ht="12.75" customHeight="1" x14ac:dyDescent="0.25">
      <c r="A148" s="1"/>
      <c r="B148" s="1"/>
      <c r="C148" s="1"/>
      <c r="D148" s="1"/>
      <c r="E148" s="1"/>
      <c r="F148" s="1"/>
      <c r="G148" s="1"/>
      <c r="H148" s="1"/>
      <c r="I148" s="1"/>
      <c r="J148" s="11" t="s">
        <v>181</v>
      </c>
      <c r="P148" s="44"/>
      <c r="Q148" s="45"/>
      <c r="R148" s="45"/>
    </row>
    <row r="149" spans="1:18" ht="12.75" customHeight="1" x14ac:dyDescent="0.25">
      <c r="A149" s="1"/>
      <c r="B149" s="1"/>
      <c r="C149" s="1"/>
      <c r="D149" s="1"/>
      <c r="E149" s="1"/>
      <c r="F149" s="1"/>
      <c r="G149" s="1"/>
      <c r="H149" s="1"/>
      <c r="I149" s="1"/>
      <c r="J149" s="11" t="s">
        <v>182</v>
      </c>
      <c r="P149" s="44"/>
      <c r="Q149" s="45"/>
      <c r="R149" s="45"/>
    </row>
    <row r="150" spans="1:18" ht="12.75" customHeight="1" x14ac:dyDescent="0.25">
      <c r="A150" s="1"/>
      <c r="B150" s="1"/>
      <c r="C150" s="1"/>
      <c r="D150" s="1"/>
      <c r="E150" s="1"/>
      <c r="F150" s="1"/>
      <c r="G150" s="1"/>
      <c r="H150" s="1"/>
      <c r="I150" s="1"/>
      <c r="J150" s="11" t="s">
        <v>183</v>
      </c>
      <c r="P150" s="44"/>
      <c r="Q150" s="45"/>
      <c r="R150" s="45"/>
    </row>
    <row r="151" spans="1:18" ht="12.75" customHeight="1" x14ac:dyDescent="0.25">
      <c r="A151" s="1"/>
      <c r="B151" s="1"/>
      <c r="C151" s="1"/>
      <c r="D151" s="1"/>
      <c r="E151" s="1"/>
      <c r="F151" s="1"/>
      <c r="G151" s="1"/>
      <c r="H151" s="1"/>
      <c r="I151" s="1"/>
      <c r="J151" s="11" t="s">
        <v>172</v>
      </c>
      <c r="P151" s="44"/>
      <c r="Q151" s="45"/>
      <c r="R151" s="45"/>
    </row>
    <row r="152" spans="1:18" ht="12.75" customHeight="1" x14ac:dyDescent="0.25">
      <c r="A152" s="1"/>
      <c r="B152" s="1"/>
      <c r="C152" s="1"/>
      <c r="D152" s="1"/>
      <c r="E152" s="1"/>
      <c r="F152" s="1"/>
      <c r="G152" s="1"/>
      <c r="H152" s="1"/>
      <c r="I152" s="1"/>
      <c r="J152" s="11" t="s">
        <v>173</v>
      </c>
      <c r="L152" s="46"/>
      <c r="M152" s="224"/>
      <c r="N152" s="224"/>
      <c r="O152" s="224"/>
      <c r="P152" s="224"/>
      <c r="Q152" s="224"/>
      <c r="R152" s="224"/>
    </row>
    <row r="153" spans="1:18" ht="12.75" customHeight="1" x14ac:dyDescent="0.25">
      <c r="A153" s="1"/>
      <c r="B153" s="1"/>
      <c r="C153" s="1"/>
      <c r="D153" s="1"/>
      <c r="E153" s="1"/>
      <c r="F153" s="1"/>
      <c r="G153" s="1"/>
      <c r="H153" s="1"/>
      <c r="I153" s="1"/>
      <c r="L153" s="46"/>
      <c r="M153" s="11"/>
      <c r="N153" s="11"/>
      <c r="O153" s="11"/>
      <c r="P153" s="11"/>
      <c r="Q153" s="11"/>
    </row>
    <row r="154" spans="1:18" ht="12.75" customHeight="1" x14ac:dyDescent="0.25">
      <c r="A154" s="1"/>
      <c r="B154" s="1"/>
      <c r="C154" s="1"/>
      <c r="D154" s="1"/>
      <c r="E154" s="1"/>
      <c r="F154" s="1"/>
      <c r="G154" s="1"/>
      <c r="H154" s="1"/>
      <c r="I154" s="1"/>
      <c r="K154" s="11"/>
      <c r="L154" s="23"/>
      <c r="M154" s="23"/>
      <c r="P154" s="25"/>
      <c r="Q154" s="25"/>
    </row>
    <row r="155" spans="1:18" ht="12.75" customHeight="1" x14ac:dyDescent="0.3">
      <c r="A155" s="1"/>
      <c r="B155" s="1"/>
      <c r="C155" s="1"/>
      <c r="D155" s="1"/>
      <c r="E155" s="1"/>
      <c r="F155" s="1"/>
      <c r="G155" s="1"/>
      <c r="H155" s="1"/>
      <c r="I155" s="1"/>
      <c r="J155" s="27" t="s">
        <v>184</v>
      </c>
      <c r="L155" s="23"/>
      <c r="M155" s="23"/>
      <c r="P155" s="25"/>
      <c r="Q155" s="25"/>
    </row>
    <row r="156" spans="1:18" ht="12.75" customHeight="1" x14ac:dyDescent="0.25">
      <c r="A156" s="1"/>
      <c r="B156" s="1"/>
      <c r="C156" s="1"/>
      <c r="D156" s="1"/>
      <c r="E156" s="1"/>
      <c r="F156" s="1"/>
      <c r="G156" s="1"/>
      <c r="H156" s="1"/>
      <c r="I156" s="1"/>
      <c r="J156" s="11" t="s">
        <v>147</v>
      </c>
      <c r="K156" s="5">
        <v>2.4</v>
      </c>
      <c r="L156" s="4"/>
      <c r="M156" s="4"/>
      <c r="N156" s="4"/>
      <c r="O156" s="4"/>
      <c r="P156" s="4"/>
      <c r="Q156" s="4"/>
    </row>
    <row r="157" spans="1:18" ht="25.5" customHeight="1" x14ac:dyDescent="0.25">
      <c r="A157" s="1"/>
      <c r="B157" s="1"/>
      <c r="C157" s="1"/>
      <c r="D157" s="1"/>
      <c r="E157" s="1"/>
      <c r="F157" s="1"/>
      <c r="G157" s="1"/>
      <c r="H157" s="1"/>
      <c r="I157" s="1"/>
      <c r="J157" s="1" t="s">
        <v>149</v>
      </c>
      <c r="K157" s="215" t="s">
        <v>185</v>
      </c>
      <c r="L157" s="215"/>
      <c r="M157" s="215"/>
      <c r="N157" s="215"/>
      <c r="O157" s="215"/>
      <c r="P157" s="25"/>
      <c r="Q157" s="25"/>
    </row>
    <row r="158" spans="1:18" ht="12.75" customHeight="1" x14ac:dyDescent="0.25">
      <c r="A158" s="1"/>
      <c r="B158" s="1"/>
      <c r="C158" s="1"/>
      <c r="D158" s="1"/>
      <c r="E158" s="1"/>
      <c r="F158" s="1"/>
      <c r="G158" s="1"/>
      <c r="H158" s="1"/>
      <c r="I158" s="1"/>
      <c r="J158" s="1" t="s">
        <v>151</v>
      </c>
      <c r="K158" s="1" t="s">
        <v>159</v>
      </c>
      <c r="N158" s="29"/>
    </row>
    <row r="159" spans="1:18" ht="12.75" customHeight="1" x14ac:dyDescent="0.25">
      <c r="A159" s="1"/>
      <c r="B159" s="1"/>
      <c r="C159" s="1"/>
      <c r="D159" s="1"/>
      <c r="E159" s="1"/>
      <c r="F159" s="1"/>
      <c r="G159" s="1"/>
      <c r="H159" s="1"/>
      <c r="I159" s="1"/>
      <c r="J159" s="1" t="s">
        <v>153</v>
      </c>
      <c r="K159" s="1" t="s">
        <v>186</v>
      </c>
      <c r="M159" s="224"/>
      <c r="N159" s="224"/>
      <c r="O159" s="224"/>
      <c r="P159" s="224"/>
      <c r="Q159" s="224"/>
      <c r="R159" s="224"/>
    </row>
    <row r="160" spans="1:18" ht="12.75" customHeight="1" x14ac:dyDescent="0.25">
      <c r="A160" s="1"/>
      <c r="B160" s="1"/>
      <c r="C160" s="1"/>
      <c r="D160" s="1"/>
      <c r="E160" s="1"/>
      <c r="F160" s="1"/>
      <c r="G160" s="1"/>
      <c r="H160" s="1"/>
      <c r="I160" s="1"/>
      <c r="J160" s="1"/>
      <c r="M160" s="224"/>
      <c r="N160" s="224"/>
      <c r="O160" s="224"/>
      <c r="P160" s="224"/>
      <c r="Q160" s="224"/>
      <c r="R160" s="224"/>
    </row>
    <row r="161" spans="1:18" ht="12.75" customHeight="1" x14ac:dyDescent="0.25">
      <c r="A161" s="1"/>
      <c r="B161" s="1"/>
      <c r="C161" s="1"/>
      <c r="D161" s="1"/>
      <c r="E161" s="1"/>
      <c r="F161" s="1"/>
      <c r="G161" s="1"/>
      <c r="H161" s="1"/>
      <c r="I161" s="1"/>
      <c r="J161" s="28"/>
      <c r="K161" s="5" t="s">
        <v>161</v>
      </c>
      <c r="L161" s="11"/>
      <c r="M161" s="11"/>
      <c r="N161" s="11"/>
      <c r="O161" s="11"/>
      <c r="P161" s="11"/>
      <c r="Q161" s="11"/>
      <c r="R161" s="31"/>
    </row>
    <row r="162" spans="1:18" ht="12.75" customHeight="1" x14ac:dyDescent="0.25">
      <c r="A162" s="1"/>
      <c r="B162" s="1"/>
      <c r="C162" s="1"/>
      <c r="D162" s="1"/>
      <c r="E162" s="1"/>
      <c r="F162" s="1"/>
      <c r="G162" s="1"/>
      <c r="H162" s="1"/>
      <c r="I162" s="1"/>
      <c r="K162" s="11"/>
      <c r="L162" s="11"/>
      <c r="M162" s="11"/>
      <c r="N162" s="11"/>
      <c r="O162" s="11"/>
      <c r="P162" s="11"/>
      <c r="Q162" s="11"/>
      <c r="R162" s="31"/>
    </row>
    <row r="163" spans="1:18" ht="12.75" customHeight="1" x14ac:dyDescent="0.25">
      <c r="A163" s="1"/>
      <c r="B163" s="1"/>
      <c r="C163" s="1"/>
      <c r="D163" s="1"/>
      <c r="E163" s="1"/>
      <c r="F163" s="1"/>
      <c r="G163" s="1"/>
      <c r="H163" s="1"/>
      <c r="I163" s="1"/>
      <c r="J163" s="1"/>
      <c r="K163" s="20"/>
      <c r="M163" s="1" t="s">
        <v>161</v>
      </c>
      <c r="N163" s="20" t="s">
        <v>114</v>
      </c>
      <c r="P163" s="20"/>
      <c r="R163" s="31"/>
    </row>
    <row r="164" spans="1:18" ht="12.75" customHeight="1" x14ac:dyDescent="0.25">
      <c r="A164" s="1"/>
      <c r="B164" s="1"/>
      <c r="C164" s="1"/>
      <c r="D164" s="1"/>
      <c r="E164" s="1"/>
      <c r="F164" s="1"/>
      <c r="G164" s="1"/>
      <c r="H164" s="1"/>
      <c r="I164" s="1"/>
      <c r="J164" s="5" t="s">
        <v>187</v>
      </c>
      <c r="K164" s="11" t="s">
        <v>113</v>
      </c>
      <c r="L164" s="5" t="s">
        <v>164</v>
      </c>
      <c r="M164" s="47">
        <v>524000000</v>
      </c>
      <c r="N164" s="47">
        <v>2207000000</v>
      </c>
      <c r="P164" s="20"/>
      <c r="R164" s="31"/>
    </row>
    <row r="165" spans="1:18" ht="12.75" customHeight="1" x14ac:dyDescent="0.25">
      <c r="A165" s="1"/>
      <c r="B165" s="1"/>
      <c r="C165" s="1"/>
      <c r="D165" s="1"/>
      <c r="E165" s="1"/>
      <c r="F165" s="1"/>
      <c r="G165" s="1"/>
      <c r="H165" s="1"/>
      <c r="I165" s="1"/>
      <c r="J165" s="5"/>
      <c r="K165" s="11"/>
      <c r="L165" s="5" t="s">
        <v>165</v>
      </c>
      <c r="M165" s="47">
        <v>534000000</v>
      </c>
      <c r="N165" s="47">
        <v>2284000000</v>
      </c>
      <c r="P165" s="20"/>
      <c r="R165" s="31"/>
    </row>
    <row r="166" spans="1:18" ht="12.75" customHeight="1" x14ac:dyDescent="0.25">
      <c r="A166" s="1"/>
      <c r="B166" s="1"/>
      <c r="C166" s="1"/>
      <c r="D166" s="1"/>
      <c r="E166" s="1"/>
      <c r="F166" s="1"/>
      <c r="G166" s="1"/>
      <c r="H166" s="1"/>
      <c r="I166" s="1"/>
      <c r="J166" s="5"/>
      <c r="K166" s="11"/>
      <c r="L166" s="5" t="s">
        <v>166</v>
      </c>
      <c r="M166" s="47">
        <v>483000000</v>
      </c>
      <c r="N166" s="47">
        <v>1669000000</v>
      </c>
      <c r="P166" s="33"/>
      <c r="Q166" s="31"/>
      <c r="R166" s="31"/>
    </row>
    <row r="167" spans="1:18" ht="12.75" customHeight="1" x14ac:dyDescent="0.25">
      <c r="A167" s="1"/>
      <c r="B167" s="1"/>
      <c r="C167" s="1"/>
      <c r="D167" s="1"/>
      <c r="E167" s="1"/>
      <c r="F167" s="1"/>
      <c r="G167" s="1"/>
      <c r="H167" s="1"/>
      <c r="I167" s="1"/>
      <c r="J167" s="5"/>
      <c r="K167" s="11" t="s">
        <v>112</v>
      </c>
      <c r="L167" s="5" t="s">
        <v>167</v>
      </c>
      <c r="M167" s="47">
        <v>227000000</v>
      </c>
      <c r="N167" s="47">
        <v>863000000</v>
      </c>
      <c r="P167" s="4"/>
      <c r="Q167" s="31"/>
      <c r="R167" s="31"/>
    </row>
    <row r="168" spans="1:18" ht="12.75" customHeight="1" x14ac:dyDescent="0.25">
      <c r="A168" s="1"/>
      <c r="B168" s="1"/>
      <c r="C168" s="1"/>
      <c r="D168" s="1"/>
      <c r="E168" s="1"/>
      <c r="F168" s="1"/>
      <c r="G168" s="1"/>
      <c r="H168" s="1"/>
      <c r="I168" s="1"/>
      <c r="J168" s="5"/>
      <c r="K168" s="11"/>
      <c r="L168" s="5" t="s">
        <v>164</v>
      </c>
      <c r="M168" s="47">
        <v>415000000</v>
      </c>
      <c r="N168" s="47">
        <v>1507000000</v>
      </c>
      <c r="O168" s="31"/>
      <c r="P168" s="31"/>
      <c r="Q168" s="31"/>
      <c r="R168" s="31"/>
    </row>
    <row r="169" spans="1:18" ht="12.75" customHeight="1" x14ac:dyDescent="0.25">
      <c r="A169" s="1"/>
      <c r="B169" s="1"/>
      <c r="C169" s="1"/>
      <c r="D169" s="1"/>
      <c r="E169" s="1"/>
      <c r="F169" s="1"/>
      <c r="G169" s="1"/>
      <c r="H169" s="1"/>
      <c r="I169" s="1"/>
      <c r="J169" s="5"/>
      <c r="K169" s="11"/>
      <c r="L169" s="5" t="s">
        <v>165</v>
      </c>
      <c r="M169" s="47">
        <v>699000000</v>
      </c>
      <c r="N169" s="47">
        <v>2768000000</v>
      </c>
      <c r="O169" s="31"/>
      <c r="P169" s="31"/>
      <c r="Q169" s="31"/>
      <c r="R169" s="31"/>
    </row>
    <row r="170" spans="1:18" ht="12.75" customHeight="1" x14ac:dyDescent="0.25">
      <c r="A170" s="1"/>
      <c r="B170" s="1"/>
      <c r="C170" s="1"/>
      <c r="D170" s="1"/>
      <c r="E170" s="1"/>
      <c r="F170" s="1"/>
      <c r="G170" s="1"/>
      <c r="H170" s="1"/>
      <c r="I170" s="1"/>
      <c r="J170" s="5"/>
      <c r="K170" s="11"/>
      <c r="L170" s="5" t="s">
        <v>166</v>
      </c>
      <c r="M170" s="47">
        <v>672000000</v>
      </c>
      <c r="N170" s="47">
        <v>2581000000</v>
      </c>
      <c r="O170" s="31"/>
      <c r="P170" s="31"/>
      <c r="Q170" s="31"/>
      <c r="R170" s="31"/>
    </row>
    <row r="171" spans="1:18" ht="12.75" customHeight="1" x14ac:dyDescent="0.25">
      <c r="A171" s="1"/>
      <c r="B171" s="1"/>
      <c r="C171" s="1"/>
      <c r="D171" s="1"/>
      <c r="E171" s="1"/>
      <c r="F171" s="1"/>
      <c r="G171" s="1"/>
      <c r="H171" s="1"/>
      <c r="I171" s="1"/>
      <c r="J171" s="5"/>
      <c r="K171" s="11" t="s">
        <v>115</v>
      </c>
      <c r="L171" s="5" t="s">
        <v>168</v>
      </c>
      <c r="M171" s="47">
        <v>721000000</v>
      </c>
      <c r="N171" s="47">
        <v>3193000000</v>
      </c>
      <c r="O171" s="31"/>
      <c r="P171" s="33"/>
      <c r="Q171" s="31"/>
      <c r="R171" s="31"/>
    </row>
    <row r="172" spans="1:18" ht="12.75" customHeight="1" x14ac:dyDescent="0.25">
      <c r="A172" s="1"/>
      <c r="B172" s="1"/>
      <c r="C172" s="1"/>
      <c r="D172" s="1"/>
      <c r="E172" s="1"/>
      <c r="F172" s="1"/>
      <c r="G172" s="1"/>
      <c r="H172" s="1"/>
      <c r="I172" s="1"/>
      <c r="J172" s="5"/>
      <c r="K172" s="5"/>
      <c r="L172" s="5" t="s">
        <v>169</v>
      </c>
      <c r="M172" s="47">
        <v>728000000</v>
      </c>
      <c r="N172" s="47">
        <v>2410000000</v>
      </c>
      <c r="O172" s="4"/>
      <c r="P172" s="33"/>
      <c r="Q172" s="31"/>
      <c r="R172" s="31"/>
    </row>
    <row r="173" spans="1:18" ht="12.75" customHeight="1" x14ac:dyDescent="0.25">
      <c r="A173" s="1"/>
      <c r="B173" s="1"/>
      <c r="C173" s="1"/>
      <c r="D173" s="1"/>
      <c r="E173" s="1"/>
      <c r="F173" s="1"/>
      <c r="G173" s="1"/>
      <c r="H173" s="1"/>
      <c r="I173" s="1"/>
      <c r="K173" s="11"/>
      <c r="L173" s="11"/>
      <c r="M173" s="11"/>
      <c r="N173" s="11"/>
      <c r="O173" s="38"/>
      <c r="P173" s="33"/>
      <c r="Q173" s="31"/>
      <c r="R173" s="31"/>
    </row>
    <row r="174" spans="1:18" ht="12.75" customHeight="1" x14ac:dyDescent="0.25">
      <c r="A174" s="1"/>
      <c r="B174" s="1"/>
      <c r="C174" s="1"/>
      <c r="D174" s="1"/>
      <c r="E174" s="1"/>
      <c r="F174" s="1"/>
      <c r="G174" s="1"/>
      <c r="H174" s="1"/>
      <c r="I174" s="1"/>
      <c r="J174" s="5" t="s">
        <v>188</v>
      </c>
      <c r="K174" s="11" t="s">
        <v>113</v>
      </c>
      <c r="L174" s="5" t="s">
        <v>164</v>
      </c>
      <c r="M174" s="48">
        <v>0</v>
      </c>
      <c r="N174" s="48">
        <v>633000000</v>
      </c>
      <c r="O174" s="31"/>
      <c r="P174" s="33"/>
      <c r="Q174" s="31"/>
      <c r="R174" s="31"/>
    </row>
    <row r="175" spans="1:18" ht="12.75" customHeight="1" x14ac:dyDescent="0.25">
      <c r="A175" s="1"/>
      <c r="B175" s="1"/>
      <c r="C175" s="1"/>
      <c r="D175" s="1"/>
      <c r="E175" s="1"/>
      <c r="F175" s="1"/>
      <c r="G175" s="1"/>
      <c r="H175" s="1"/>
      <c r="I175" s="1"/>
      <c r="J175" s="5"/>
      <c r="K175" s="11"/>
      <c r="L175" s="5" t="s">
        <v>165</v>
      </c>
      <c r="M175" s="49">
        <v>0</v>
      </c>
      <c r="N175" s="48">
        <v>630000000</v>
      </c>
      <c r="O175" s="31"/>
      <c r="P175" s="33"/>
      <c r="Q175" s="31"/>
      <c r="R175" s="31"/>
    </row>
    <row r="176" spans="1:18" ht="12.75" customHeight="1" x14ac:dyDescent="0.25">
      <c r="A176" s="1"/>
      <c r="B176" s="1"/>
      <c r="C176" s="1"/>
      <c r="D176" s="1"/>
      <c r="E176" s="1"/>
      <c r="F176" s="1"/>
      <c r="G176" s="1"/>
      <c r="H176" s="1"/>
      <c r="I176" s="1"/>
      <c r="J176" s="1"/>
      <c r="K176" s="11"/>
      <c r="L176" s="5" t="s">
        <v>166</v>
      </c>
      <c r="M176" s="49">
        <v>0</v>
      </c>
      <c r="N176" s="48">
        <v>466000000</v>
      </c>
      <c r="O176" s="45"/>
      <c r="P176" s="44"/>
      <c r="Q176" s="45"/>
      <c r="R176" s="45"/>
    </row>
    <row r="177" spans="1:18" ht="12.75" customHeight="1" x14ac:dyDescent="0.25">
      <c r="A177" s="1"/>
      <c r="B177" s="1"/>
      <c r="C177" s="1"/>
      <c r="D177" s="1"/>
      <c r="E177" s="1"/>
      <c r="F177" s="1"/>
      <c r="G177" s="1"/>
      <c r="H177" s="1"/>
      <c r="I177" s="1"/>
      <c r="K177" s="11" t="s">
        <v>112</v>
      </c>
      <c r="L177" s="5" t="s">
        <v>167</v>
      </c>
      <c r="M177" s="49">
        <v>0</v>
      </c>
      <c r="N177" s="48">
        <v>279000000</v>
      </c>
      <c r="O177" s="11"/>
      <c r="P177" s="11"/>
      <c r="Q177" s="11"/>
    </row>
    <row r="178" spans="1:18" ht="12.75" customHeight="1" x14ac:dyDescent="0.25">
      <c r="A178" s="1"/>
      <c r="B178" s="1"/>
      <c r="C178" s="1"/>
      <c r="D178" s="1"/>
      <c r="E178" s="1"/>
      <c r="F178" s="1"/>
      <c r="G178" s="1"/>
      <c r="H178" s="1"/>
      <c r="I178" s="1"/>
      <c r="J178" s="1"/>
      <c r="K178" s="11"/>
      <c r="L178" s="5" t="s">
        <v>164</v>
      </c>
      <c r="M178" s="50">
        <v>0</v>
      </c>
      <c r="N178" s="48">
        <v>464000000</v>
      </c>
      <c r="O178" s="51"/>
      <c r="P178" s="51"/>
      <c r="Q178" s="51"/>
      <c r="R178" s="51"/>
    </row>
    <row r="179" spans="1:18" ht="12.75" customHeight="1" x14ac:dyDescent="0.25">
      <c r="A179" s="1"/>
      <c r="B179" s="1"/>
      <c r="C179" s="1"/>
      <c r="D179" s="1"/>
      <c r="E179" s="1"/>
      <c r="F179" s="1"/>
      <c r="G179" s="1"/>
      <c r="H179" s="1"/>
      <c r="I179" s="1"/>
      <c r="J179" s="1"/>
      <c r="K179" s="11"/>
      <c r="L179" s="5" t="s">
        <v>165</v>
      </c>
      <c r="M179" s="52">
        <v>0</v>
      </c>
      <c r="N179" s="48">
        <v>557000000</v>
      </c>
      <c r="R179" s="1"/>
    </row>
    <row r="180" spans="1:18" ht="12.75" customHeight="1" x14ac:dyDescent="0.25">
      <c r="A180" s="1"/>
      <c r="B180" s="1"/>
      <c r="C180" s="1"/>
      <c r="D180" s="1"/>
      <c r="E180" s="1"/>
      <c r="F180" s="1"/>
      <c r="G180" s="1"/>
      <c r="H180" s="1"/>
      <c r="I180" s="1"/>
      <c r="K180" s="11"/>
      <c r="L180" s="5" t="s">
        <v>166</v>
      </c>
      <c r="M180" s="49">
        <v>0</v>
      </c>
      <c r="N180" s="48">
        <v>727000000</v>
      </c>
      <c r="R180" s="1"/>
    </row>
    <row r="181" spans="1:18" ht="12.75" customHeight="1" x14ac:dyDescent="0.25">
      <c r="A181" s="1"/>
      <c r="B181" s="1"/>
      <c r="C181" s="1"/>
      <c r="D181" s="1"/>
      <c r="E181" s="1"/>
      <c r="F181" s="1"/>
      <c r="G181" s="1"/>
      <c r="H181" s="1"/>
      <c r="I181" s="1"/>
      <c r="J181" s="1"/>
      <c r="K181" s="11" t="s">
        <v>115</v>
      </c>
      <c r="L181" s="5" t="s">
        <v>168</v>
      </c>
      <c r="M181" s="49">
        <v>0</v>
      </c>
      <c r="N181" s="48">
        <v>890000000</v>
      </c>
      <c r="P181" s="11"/>
      <c r="Q181" s="11"/>
    </row>
    <row r="182" spans="1:18" ht="12.75" customHeight="1" x14ac:dyDescent="0.25">
      <c r="A182" s="1"/>
      <c r="B182" s="1"/>
      <c r="C182" s="1"/>
      <c r="D182" s="1"/>
      <c r="E182" s="1"/>
      <c r="F182" s="1"/>
      <c r="G182" s="1"/>
      <c r="H182" s="1"/>
      <c r="I182" s="1"/>
      <c r="J182" s="1"/>
      <c r="K182" s="5"/>
      <c r="L182" s="5" t="s">
        <v>169</v>
      </c>
      <c r="M182" s="49">
        <v>0</v>
      </c>
      <c r="N182" s="48">
        <v>767000000</v>
      </c>
      <c r="P182" s="11"/>
      <c r="Q182" s="11"/>
    </row>
    <row r="183" spans="1:18" ht="12.75" customHeight="1" x14ac:dyDescent="0.25">
      <c r="A183" s="1"/>
      <c r="B183" s="1"/>
      <c r="C183" s="1"/>
      <c r="D183" s="1"/>
      <c r="E183" s="1"/>
      <c r="F183" s="1"/>
      <c r="G183" s="1"/>
      <c r="H183" s="1"/>
      <c r="I183" s="1"/>
      <c r="K183" s="11"/>
      <c r="L183" s="11"/>
      <c r="M183" s="11"/>
      <c r="N183" s="11"/>
      <c r="P183" s="11"/>
      <c r="Q183" s="11"/>
    </row>
    <row r="184" spans="1:18" ht="12.75" customHeight="1" x14ac:dyDescent="0.25">
      <c r="A184" s="1"/>
      <c r="B184" s="1"/>
      <c r="C184" s="1"/>
      <c r="D184" s="1"/>
      <c r="E184" s="1"/>
      <c r="F184" s="1"/>
      <c r="G184" s="1"/>
      <c r="H184" s="1"/>
      <c r="I184" s="1"/>
      <c r="J184" s="5" t="s">
        <v>189</v>
      </c>
      <c r="K184" s="11" t="s">
        <v>113</v>
      </c>
      <c r="L184" s="5" t="s">
        <v>164</v>
      </c>
      <c r="M184" s="49">
        <v>524000000</v>
      </c>
      <c r="N184" s="49">
        <v>2840000000</v>
      </c>
      <c r="R184" s="1"/>
    </row>
    <row r="185" spans="1:18" ht="12.75" customHeight="1" x14ac:dyDescent="0.25">
      <c r="A185" s="1"/>
      <c r="B185" s="1"/>
      <c r="C185" s="1"/>
      <c r="D185" s="1"/>
      <c r="E185" s="1"/>
      <c r="F185" s="1"/>
      <c r="G185" s="1"/>
      <c r="H185" s="1"/>
      <c r="I185" s="1"/>
      <c r="J185" s="1"/>
      <c r="K185" s="11"/>
      <c r="L185" s="5" t="s">
        <v>165</v>
      </c>
      <c r="M185" s="49">
        <v>534000000</v>
      </c>
      <c r="N185" s="49">
        <v>2914000000</v>
      </c>
      <c r="O185" s="11"/>
      <c r="P185" s="11"/>
      <c r="Q185" s="11"/>
    </row>
    <row r="186" spans="1:18" ht="12.75" customHeight="1" x14ac:dyDescent="0.25">
      <c r="A186" s="1"/>
      <c r="B186" s="1"/>
      <c r="C186" s="1"/>
      <c r="D186" s="1"/>
      <c r="E186" s="1"/>
      <c r="F186" s="1"/>
      <c r="G186" s="1"/>
      <c r="H186" s="1"/>
      <c r="I186" s="1"/>
      <c r="J186" s="1"/>
      <c r="K186" s="11"/>
      <c r="L186" s="5" t="s">
        <v>166</v>
      </c>
      <c r="M186" s="49">
        <v>483000000</v>
      </c>
      <c r="N186" s="49">
        <v>2135000000</v>
      </c>
      <c r="O186" s="11"/>
      <c r="P186" s="11"/>
      <c r="Q186" s="11"/>
    </row>
    <row r="187" spans="1:18" ht="12.75" customHeight="1" x14ac:dyDescent="0.25">
      <c r="A187" s="1"/>
      <c r="B187" s="1"/>
      <c r="C187" s="1"/>
      <c r="D187" s="1"/>
      <c r="E187" s="1"/>
      <c r="F187" s="1"/>
      <c r="G187" s="1"/>
      <c r="H187" s="1"/>
      <c r="I187" s="1"/>
      <c r="K187" s="11" t="s">
        <v>112</v>
      </c>
      <c r="L187" s="5" t="s">
        <v>167</v>
      </c>
      <c r="M187" s="49">
        <v>227000000</v>
      </c>
      <c r="N187" s="49">
        <v>1143000000</v>
      </c>
      <c r="O187" s="11"/>
      <c r="P187" s="11"/>
      <c r="Q187" s="11"/>
    </row>
    <row r="188" spans="1:18" ht="13.5" customHeight="1" x14ac:dyDescent="0.25">
      <c r="A188" s="1"/>
      <c r="B188" s="1"/>
      <c r="C188" s="1"/>
      <c r="D188" s="1"/>
      <c r="E188" s="1"/>
      <c r="F188" s="1"/>
      <c r="G188" s="1"/>
      <c r="H188" s="1"/>
      <c r="I188" s="1"/>
      <c r="K188" s="11"/>
      <c r="L188" s="5" t="s">
        <v>164</v>
      </c>
      <c r="M188" s="49">
        <v>415000000</v>
      </c>
      <c r="N188" s="49">
        <v>1972000000</v>
      </c>
      <c r="O188" s="11"/>
      <c r="P188" s="11"/>
      <c r="Q188" s="11"/>
    </row>
    <row r="189" spans="1:18" x14ac:dyDescent="0.25">
      <c r="K189" s="11"/>
      <c r="L189" s="5" t="s">
        <v>165</v>
      </c>
      <c r="M189" s="49">
        <v>699000000</v>
      </c>
      <c r="N189" s="49">
        <v>3326000000</v>
      </c>
      <c r="P189" s="25"/>
      <c r="Q189" s="25"/>
      <c r="R189" s="26"/>
    </row>
    <row r="190" spans="1:18" x14ac:dyDescent="0.25">
      <c r="K190" s="11"/>
      <c r="L190" s="5" t="s">
        <v>166</v>
      </c>
      <c r="M190" s="49">
        <v>672000000</v>
      </c>
      <c r="N190" s="49">
        <v>3308000000</v>
      </c>
      <c r="P190" s="25"/>
      <c r="Q190" s="25"/>
      <c r="R190" s="26"/>
    </row>
    <row r="191" spans="1:18" x14ac:dyDescent="0.25">
      <c r="J191" s="1"/>
      <c r="K191" s="11" t="s">
        <v>115</v>
      </c>
      <c r="L191" s="5" t="s">
        <v>168</v>
      </c>
      <c r="M191" s="49">
        <v>721000000</v>
      </c>
      <c r="N191" s="49">
        <v>4083000000</v>
      </c>
      <c r="P191" s="25"/>
      <c r="Q191" s="25"/>
      <c r="R191" s="26"/>
    </row>
    <row r="192" spans="1:18" x14ac:dyDescent="0.25">
      <c r="K192" s="11"/>
      <c r="L192" s="5" t="s">
        <v>169</v>
      </c>
      <c r="M192" s="49">
        <v>728000000</v>
      </c>
      <c r="N192" s="49">
        <v>3177000000</v>
      </c>
      <c r="O192" s="11"/>
      <c r="P192" s="25"/>
      <c r="Q192" s="25"/>
      <c r="R192" s="26"/>
    </row>
    <row r="193" spans="10:18" ht="25.5" customHeight="1" x14ac:dyDescent="0.25">
      <c r="K193" s="11"/>
      <c r="L193" s="11"/>
      <c r="M193" s="11"/>
      <c r="N193" s="11"/>
      <c r="O193" s="11"/>
      <c r="P193" s="25"/>
      <c r="Q193" s="25"/>
      <c r="R193" s="26"/>
    </row>
    <row r="194" spans="10:18" ht="25.5" customHeight="1" x14ac:dyDescent="0.25">
      <c r="K194" s="11"/>
      <c r="L194" s="11"/>
      <c r="M194" s="11"/>
      <c r="N194" s="11"/>
      <c r="O194" s="11"/>
      <c r="P194" s="25"/>
      <c r="Q194" s="25"/>
      <c r="R194" s="26"/>
    </row>
    <row r="195" spans="10:18" ht="25.5" customHeight="1" x14ac:dyDescent="0.25">
      <c r="K195" s="11"/>
      <c r="L195" s="11"/>
      <c r="M195" s="11"/>
      <c r="N195" s="11"/>
      <c r="O195" s="11"/>
      <c r="P195" s="25"/>
      <c r="Q195" s="25"/>
      <c r="R195" s="26"/>
    </row>
    <row r="196" spans="10:18" ht="12.9" customHeight="1" x14ac:dyDescent="0.25">
      <c r="J196" s="5" t="s">
        <v>190</v>
      </c>
      <c r="K196" s="4"/>
      <c r="L196" s="4"/>
      <c r="M196" s="4"/>
      <c r="N196" s="4"/>
      <c r="O196" s="4"/>
      <c r="P196" s="25"/>
      <c r="Q196" s="25"/>
      <c r="R196" s="26"/>
    </row>
    <row r="197" spans="10:18" ht="28.8" customHeight="1" x14ac:dyDescent="0.25">
      <c r="J197" s="215" t="s">
        <v>191</v>
      </c>
      <c r="K197" s="215"/>
      <c r="L197" s="215"/>
      <c r="M197" s="215"/>
      <c r="N197" s="215"/>
      <c r="O197" s="215"/>
      <c r="P197" s="25"/>
      <c r="Q197" s="25"/>
      <c r="R197" s="26"/>
    </row>
    <row r="198" spans="10:18" ht="27" customHeight="1" x14ac:dyDescent="0.25">
      <c r="J198" s="215" t="s">
        <v>192</v>
      </c>
      <c r="K198" s="215"/>
      <c r="L198" s="215"/>
      <c r="M198" s="215"/>
      <c r="N198" s="215"/>
      <c r="O198" s="215"/>
      <c r="P198" s="25"/>
      <c r="Q198" s="25"/>
      <c r="R198" s="26"/>
    </row>
    <row r="199" spans="10:18" ht="12.9" customHeight="1" x14ac:dyDescent="0.25">
      <c r="J199" s="215" t="s">
        <v>193</v>
      </c>
      <c r="K199" s="215"/>
      <c r="L199" s="215"/>
      <c r="M199" s="215"/>
      <c r="N199" s="215"/>
      <c r="O199" s="215"/>
      <c r="P199" s="25"/>
      <c r="Q199" s="25"/>
      <c r="R199" s="26"/>
    </row>
    <row r="200" spans="10:18" ht="12.9" customHeight="1" x14ac:dyDescent="0.25">
      <c r="J200" s="215" t="s">
        <v>194</v>
      </c>
      <c r="K200" s="215"/>
      <c r="L200" s="215"/>
      <c r="M200" s="215"/>
      <c r="N200" s="215"/>
      <c r="O200" s="215"/>
      <c r="P200" s="25"/>
      <c r="Q200" s="25"/>
      <c r="R200" s="26"/>
    </row>
    <row r="201" spans="10:18" ht="12.9" customHeight="1" x14ac:dyDescent="0.25">
      <c r="J201" s="11" t="s">
        <v>172</v>
      </c>
      <c r="K201" s="4"/>
      <c r="L201" s="4"/>
      <c r="M201" s="4"/>
      <c r="N201" s="4"/>
      <c r="O201" s="4"/>
      <c r="P201" s="25"/>
      <c r="Q201" s="25"/>
      <c r="R201" s="26"/>
    </row>
    <row r="202" spans="10:18" ht="12.9" customHeight="1" x14ac:dyDescent="0.25">
      <c r="J202" s="4" t="s">
        <v>173</v>
      </c>
      <c r="K202" s="4"/>
      <c r="L202" s="4"/>
      <c r="M202" s="4"/>
      <c r="N202" s="4"/>
      <c r="O202" s="4"/>
      <c r="P202" s="25"/>
      <c r="Q202" s="25"/>
      <c r="R202" s="26"/>
    </row>
    <row r="203" spans="10:18" x14ac:dyDescent="0.25">
      <c r="K203" s="23"/>
      <c r="L203" s="23"/>
      <c r="M203" s="23"/>
      <c r="P203" s="25"/>
      <c r="Q203" s="25"/>
      <c r="R203" s="26"/>
    </row>
    <row r="204" spans="10:18" x14ac:dyDescent="0.25">
      <c r="K204" s="23"/>
      <c r="L204" s="23"/>
      <c r="M204" s="23"/>
      <c r="P204" s="25"/>
      <c r="Q204" s="25"/>
      <c r="R204" s="26"/>
    </row>
    <row r="205" spans="10:18" ht="15.6" x14ac:dyDescent="0.3">
      <c r="J205" s="13" t="s">
        <v>195</v>
      </c>
      <c r="P205" s="25"/>
      <c r="Q205" s="25"/>
      <c r="R205" s="26"/>
    </row>
    <row r="206" spans="10:18" x14ac:dyDescent="0.25">
      <c r="J206" s="11" t="s">
        <v>147</v>
      </c>
      <c r="K206" s="5" t="s">
        <v>0</v>
      </c>
      <c r="L206" s="38"/>
    </row>
    <row r="207" spans="10:18" x14ac:dyDescent="0.25">
      <c r="J207" s="11" t="s">
        <v>149</v>
      </c>
      <c r="K207" s="1" t="s">
        <v>57</v>
      </c>
      <c r="L207" s="18"/>
      <c r="M207" s="18"/>
    </row>
    <row r="208" spans="10:18" x14ac:dyDescent="0.25">
      <c r="J208" s="11" t="s">
        <v>151</v>
      </c>
      <c r="K208" s="1" t="s">
        <v>196</v>
      </c>
      <c r="L208" s="18"/>
      <c r="M208" s="18"/>
    </row>
    <row r="209" spans="1:18" x14ac:dyDescent="0.25">
      <c r="J209" s="11" t="s">
        <v>153</v>
      </c>
      <c r="K209" s="1" t="s">
        <v>160</v>
      </c>
      <c r="L209" s="18"/>
      <c r="M209" s="18"/>
    </row>
    <row r="210" spans="1:18" ht="38.85" customHeight="1" x14ac:dyDescent="0.25">
      <c r="J210" s="11" t="s">
        <v>155</v>
      </c>
      <c r="K210" s="38" t="s">
        <v>197</v>
      </c>
      <c r="L210" s="38" t="s">
        <v>198</v>
      </c>
      <c r="M210" s="38" t="s">
        <v>199</v>
      </c>
      <c r="N210" s="38" t="s">
        <v>200</v>
      </c>
      <c r="O210" s="38" t="s">
        <v>201</v>
      </c>
      <c r="P210" s="38" t="s">
        <v>202</v>
      </c>
      <c r="Q210" s="38"/>
      <c r="R210" s="38"/>
    </row>
    <row r="211" spans="1:18" ht="13.5" customHeight="1" x14ac:dyDescent="0.25">
      <c r="J211" s="11" t="s">
        <v>133</v>
      </c>
      <c r="K211" s="23">
        <v>4020</v>
      </c>
      <c r="L211" s="23">
        <v>1760</v>
      </c>
      <c r="M211" s="23">
        <v>5110</v>
      </c>
      <c r="N211" s="23">
        <v>920</v>
      </c>
      <c r="O211" s="23">
        <v>430</v>
      </c>
      <c r="P211" s="23">
        <v>1280</v>
      </c>
      <c r="Q211" s="23"/>
      <c r="R211" s="23"/>
    </row>
    <row r="212" spans="1:18" ht="12.75" customHeight="1" x14ac:dyDescent="0.3">
      <c r="A212" s="16"/>
      <c r="B212" s="17"/>
      <c r="C212" s="17"/>
      <c r="D212" s="17"/>
      <c r="E212" s="17"/>
      <c r="F212" s="17"/>
      <c r="G212" s="17"/>
      <c r="H212" s="17"/>
      <c r="I212" s="17"/>
      <c r="J212" s="11" t="s">
        <v>134</v>
      </c>
      <c r="K212" s="23">
        <v>4560</v>
      </c>
      <c r="L212" s="23">
        <v>1940</v>
      </c>
      <c r="M212" s="23">
        <v>4700</v>
      </c>
      <c r="N212" s="23">
        <v>1030</v>
      </c>
      <c r="O212" s="23">
        <v>430</v>
      </c>
      <c r="P212" s="23">
        <v>1160</v>
      </c>
      <c r="Q212" s="23"/>
      <c r="R212" s="23"/>
    </row>
    <row r="213" spans="1:18" x14ac:dyDescent="0.25">
      <c r="J213" s="11" t="s">
        <v>135</v>
      </c>
      <c r="K213" s="23">
        <v>4670</v>
      </c>
      <c r="L213" s="23">
        <v>2580</v>
      </c>
      <c r="M213" s="23">
        <v>8070</v>
      </c>
      <c r="N213" s="23">
        <v>1020</v>
      </c>
      <c r="O213" s="23">
        <v>590</v>
      </c>
      <c r="P213" s="23">
        <v>1570</v>
      </c>
      <c r="Q213" s="23"/>
      <c r="R213" s="23"/>
    </row>
    <row r="214" spans="1:18" x14ac:dyDescent="0.25">
      <c r="J214" s="11" t="s">
        <v>136</v>
      </c>
      <c r="K214" s="23">
        <v>5020</v>
      </c>
      <c r="L214" s="23">
        <v>3030</v>
      </c>
      <c r="M214" s="23">
        <v>4570</v>
      </c>
      <c r="N214" s="23">
        <v>1140</v>
      </c>
      <c r="O214" s="23">
        <v>800</v>
      </c>
      <c r="P214" s="23">
        <v>1300</v>
      </c>
      <c r="Q214" s="23"/>
      <c r="R214" s="23"/>
    </row>
    <row r="215" spans="1:18" x14ac:dyDescent="0.25">
      <c r="J215" s="11" t="s">
        <v>137</v>
      </c>
      <c r="K215" s="23">
        <v>5270</v>
      </c>
      <c r="L215" s="23">
        <v>3230</v>
      </c>
      <c r="M215" s="23">
        <v>4960</v>
      </c>
      <c r="N215" s="23">
        <v>1130</v>
      </c>
      <c r="O215" s="23">
        <v>800</v>
      </c>
      <c r="P215" s="23">
        <v>1220</v>
      </c>
      <c r="Q215" s="23"/>
      <c r="R215" s="23"/>
    </row>
    <row r="216" spans="1:18" ht="12.75" customHeight="1" x14ac:dyDescent="0.25">
      <c r="J216" s="11" t="s">
        <v>138</v>
      </c>
      <c r="K216" s="23">
        <v>4640</v>
      </c>
      <c r="L216" s="23">
        <v>3710</v>
      </c>
      <c r="M216" s="23">
        <v>5420</v>
      </c>
      <c r="N216" s="23">
        <v>1050</v>
      </c>
      <c r="O216" s="23">
        <v>910</v>
      </c>
      <c r="P216" s="23">
        <v>1250</v>
      </c>
      <c r="Q216" s="23"/>
      <c r="R216" s="23"/>
    </row>
    <row r="217" spans="1:18" x14ac:dyDescent="0.25">
      <c r="J217" s="11" t="s">
        <v>139</v>
      </c>
      <c r="K217" s="23">
        <v>5060</v>
      </c>
      <c r="L217" s="23">
        <v>5300</v>
      </c>
      <c r="M217" s="23" t="s">
        <v>116</v>
      </c>
      <c r="N217" s="23">
        <v>1140</v>
      </c>
      <c r="O217" s="23">
        <v>1310</v>
      </c>
      <c r="P217" s="23" t="s">
        <v>116</v>
      </c>
      <c r="Q217" s="23"/>
      <c r="R217" s="23"/>
    </row>
    <row r="218" spans="1:18" x14ac:dyDescent="0.25">
      <c r="J218" s="11" t="s">
        <v>140</v>
      </c>
      <c r="K218" s="23">
        <v>5230</v>
      </c>
      <c r="L218" s="23">
        <v>5310</v>
      </c>
      <c r="M218" s="23" t="s">
        <v>116</v>
      </c>
      <c r="N218" s="23">
        <v>1090</v>
      </c>
      <c r="O218" s="23">
        <v>1220</v>
      </c>
      <c r="P218" s="23" t="s">
        <v>116</v>
      </c>
      <c r="Q218" s="23"/>
      <c r="R218" s="23"/>
    </row>
    <row r="219" spans="1:18" x14ac:dyDescent="0.25">
      <c r="J219" s="11" t="s">
        <v>141</v>
      </c>
      <c r="K219" s="23">
        <v>4900</v>
      </c>
      <c r="L219" s="23">
        <v>6200</v>
      </c>
      <c r="M219" s="23" t="s">
        <v>116</v>
      </c>
      <c r="N219" s="23">
        <v>1140</v>
      </c>
      <c r="O219" s="23">
        <v>1440</v>
      </c>
      <c r="P219" s="23" t="s">
        <v>116</v>
      </c>
      <c r="Q219" s="23"/>
      <c r="R219" s="23"/>
    </row>
    <row r="220" spans="1:18" x14ac:dyDescent="0.25">
      <c r="J220" s="11" t="s">
        <v>142</v>
      </c>
      <c r="K220" s="23">
        <v>3860</v>
      </c>
      <c r="L220" s="23">
        <v>3900</v>
      </c>
      <c r="M220" s="23" t="s">
        <v>116</v>
      </c>
      <c r="N220" s="23">
        <v>1040</v>
      </c>
      <c r="O220" s="23">
        <v>900</v>
      </c>
      <c r="P220" s="23" t="s">
        <v>116</v>
      </c>
      <c r="Q220" s="23"/>
      <c r="R220" s="23"/>
    </row>
    <row r="221" spans="1:18" x14ac:dyDescent="0.25">
      <c r="J221" s="11" t="s">
        <v>143</v>
      </c>
      <c r="K221" s="23">
        <v>3940</v>
      </c>
      <c r="L221" s="23">
        <v>4780</v>
      </c>
      <c r="M221" s="23" t="s">
        <v>116</v>
      </c>
      <c r="N221" s="23">
        <v>1030</v>
      </c>
      <c r="O221" s="23">
        <v>1170</v>
      </c>
      <c r="P221" s="23" t="s">
        <v>116</v>
      </c>
      <c r="Q221" s="23"/>
      <c r="R221" s="23"/>
    </row>
    <row r="222" spans="1:18" x14ac:dyDescent="0.25">
      <c r="J222" s="11" t="s">
        <v>144</v>
      </c>
      <c r="K222" s="23">
        <v>4120</v>
      </c>
      <c r="L222" s="23">
        <v>6450</v>
      </c>
      <c r="M222" s="23" t="s">
        <v>116</v>
      </c>
      <c r="N222" s="23">
        <v>1010</v>
      </c>
      <c r="O222" s="23">
        <v>1530</v>
      </c>
      <c r="P222" s="23" t="s">
        <v>116</v>
      </c>
      <c r="Q222" s="23"/>
      <c r="R222" s="23"/>
    </row>
    <row r="223" spans="1:18" x14ac:dyDescent="0.25">
      <c r="P223" s="25"/>
      <c r="Q223" s="25"/>
      <c r="R223" s="26"/>
    </row>
    <row r="224" spans="1:18" x14ac:dyDescent="0.25">
      <c r="J224" s="1" t="s">
        <v>203</v>
      </c>
      <c r="K224" s="38"/>
      <c r="L224" s="38"/>
      <c r="M224" s="38"/>
      <c r="N224" s="38"/>
      <c r="P224" s="25"/>
      <c r="Q224" s="25"/>
      <c r="R224" s="26"/>
    </row>
    <row r="225" spans="10:18" x14ac:dyDescent="0.25">
      <c r="J225" s="1" t="s">
        <v>204</v>
      </c>
      <c r="K225" s="38"/>
      <c r="L225" s="38"/>
      <c r="M225" s="38"/>
      <c r="N225" s="38"/>
      <c r="P225" s="25"/>
      <c r="Q225" s="25"/>
      <c r="R225" s="26"/>
    </row>
    <row r="226" spans="10:18" x14ac:dyDescent="0.25">
      <c r="J226" s="53"/>
    </row>
    <row r="227" spans="10:18" x14ac:dyDescent="0.25"/>
    <row r="228" spans="10:18" x14ac:dyDescent="0.25"/>
    <row r="229" spans="10:18" ht="13.5" customHeight="1" x14ac:dyDescent="0.25">
      <c r="K229" s="1">
        <v>51</v>
      </c>
    </row>
    <row r="230" spans="10:18" ht="13.5" customHeight="1" x14ac:dyDescent="0.25"/>
    <row r="231" spans="10:18" ht="13.5" customHeight="1" x14ac:dyDescent="0.25"/>
    <row r="232" spans="10:18" ht="13.5" customHeight="1" x14ac:dyDescent="0.25"/>
    <row r="233" spans="10:18" x14ac:dyDescent="0.25">
      <c r="K233" s="23"/>
      <c r="L233" s="23"/>
      <c r="M233" s="23"/>
      <c r="P233" s="25"/>
      <c r="Q233" s="25"/>
      <c r="R233" s="26"/>
    </row>
    <row r="234" spans="10:18" ht="15.6" x14ac:dyDescent="0.3">
      <c r="J234" s="13" t="s">
        <v>205</v>
      </c>
      <c r="P234" s="25"/>
      <c r="Q234" s="25"/>
      <c r="R234" s="26"/>
    </row>
    <row r="235" spans="10:18" x14ac:dyDescent="0.25">
      <c r="J235" s="11" t="s">
        <v>147</v>
      </c>
      <c r="K235" s="5" t="s">
        <v>1</v>
      </c>
      <c r="L235" s="38"/>
    </row>
    <row r="236" spans="10:18" x14ac:dyDescent="0.25">
      <c r="J236" s="11" t="s">
        <v>149</v>
      </c>
      <c r="K236" s="1" t="s">
        <v>206</v>
      </c>
      <c r="L236" s="18"/>
      <c r="M236" s="18"/>
    </row>
    <row r="237" spans="10:18" x14ac:dyDescent="0.25">
      <c r="J237" s="11" t="s">
        <v>151</v>
      </c>
      <c r="K237" s="1" t="s">
        <v>196</v>
      </c>
      <c r="L237" s="18"/>
      <c r="M237" s="18"/>
    </row>
    <row r="238" spans="10:18" x14ac:dyDescent="0.25">
      <c r="J238" s="11" t="s">
        <v>153</v>
      </c>
      <c r="K238" s="1" t="s">
        <v>160</v>
      </c>
      <c r="L238" s="18"/>
      <c r="M238" s="18"/>
    </row>
    <row r="239" spans="10:18" ht="38.85" customHeight="1" x14ac:dyDescent="0.25">
      <c r="J239" s="11" t="s">
        <v>155</v>
      </c>
      <c r="K239" s="38" t="s">
        <v>207</v>
      </c>
      <c r="L239" s="38" t="s">
        <v>208</v>
      </c>
      <c r="M239" s="38" t="s">
        <v>209</v>
      </c>
      <c r="N239" s="38"/>
      <c r="O239" s="38"/>
      <c r="P239" s="38"/>
    </row>
    <row r="240" spans="10:18" ht="13.5" customHeight="1" x14ac:dyDescent="0.25">
      <c r="J240" s="11" t="s">
        <v>133</v>
      </c>
      <c r="K240" s="23">
        <v>530</v>
      </c>
      <c r="L240" s="23">
        <v>370</v>
      </c>
      <c r="M240" s="23">
        <v>570</v>
      </c>
      <c r="N240" s="23"/>
      <c r="O240" s="23"/>
      <c r="P240" s="23"/>
    </row>
    <row r="241" spans="1:18" ht="12.75" customHeight="1" x14ac:dyDescent="0.3">
      <c r="A241" s="16"/>
      <c r="B241" s="17"/>
      <c r="C241" s="17"/>
      <c r="D241" s="17"/>
      <c r="E241" s="17"/>
      <c r="F241" s="17"/>
      <c r="G241" s="17"/>
      <c r="H241" s="17"/>
      <c r="I241" s="17"/>
      <c r="J241" s="11" t="s">
        <v>134</v>
      </c>
      <c r="K241" s="23">
        <v>530</v>
      </c>
      <c r="L241" s="23">
        <v>270</v>
      </c>
      <c r="M241" s="23">
        <v>490</v>
      </c>
      <c r="N241" s="23"/>
      <c r="O241" s="23"/>
      <c r="P241" s="23"/>
    </row>
    <row r="242" spans="1:18" x14ac:dyDescent="0.25">
      <c r="J242" s="11" t="s">
        <v>135</v>
      </c>
      <c r="K242" s="23">
        <v>470</v>
      </c>
      <c r="L242" s="23">
        <v>350</v>
      </c>
      <c r="M242" s="23">
        <v>560</v>
      </c>
      <c r="N242" s="23"/>
      <c r="O242" s="23"/>
      <c r="P242" s="23"/>
    </row>
    <row r="243" spans="1:18" x14ac:dyDescent="0.25">
      <c r="J243" s="11" t="s">
        <v>136</v>
      </c>
      <c r="K243" s="23">
        <v>590</v>
      </c>
      <c r="L243" s="23">
        <v>450</v>
      </c>
      <c r="M243" s="23">
        <v>530</v>
      </c>
      <c r="N243" s="23"/>
      <c r="O243" s="23"/>
      <c r="P243" s="23"/>
    </row>
    <row r="244" spans="1:18" x14ac:dyDescent="0.25">
      <c r="J244" s="11" t="s">
        <v>137</v>
      </c>
      <c r="K244" s="23">
        <v>480</v>
      </c>
      <c r="L244" s="23">
        <v>340</v>
      </c>
      <c r="M244" s="23">
        <v>520</v>
      </c>
      <c r="N244" s="23"/>
      <c r="O244" s="23"/>
      <c r="P244" s="23"/>
    </row>
    <row r="245" spans="1:18" ht="12.75" customHeight="1" x14ac:dyDescent="0.25">
      <c r="J245" s="11" t="s">
        <v>138</v>
      </c>
      <c r="K245" s="23">
        <v>500</v>
      </c>
      <c r="L245" s="23">
        <v>430</v>
      </c>
      <c r="M245" s="23">
        <v>500</v>
      </c>
      <c r="N245" s="23"/>
      <c r="O245" s="23"/>
      <c r="P245" s="23"/>
    </row>
    <row r="246" spans="1:18" x14ac:dyDescent="0.25">
      <c r="J246" s="11" t="s">
        <v>139</v>
      </c>
      <c r="K246" s="23">
        <v>530</v>
      </c>
      <c r="L246" s="23">
        <v>540</v>
      </c>
      <c r="M246" s="23" t="s">
        <v>116</v>
      </c>
      <c r="N246" s="23"/>
      <c r="O246" s="23"/>
      <c r="P246" s="23"/>
    </row>
    <row r="247" spans="1:18" x14ac:dyDescent="0.25">
      <c r="J247" s="11" t="s">
        <v>140</v>
      </c>
      <c r="K247" s="23">
        <v>470</v>
      </c>
      <c r="L247" s="23">
        <v>440</v>
      </c>
      <c r="M247" s="23" t="s">
        <v>116</v>
      </c>
      <c r="N247" s="23"/>
      <c r="O247" s="23"/>
      <c r="P247" s="23"/>
    </row>
    <row r="248" spans="1:18" x14ac:dyDescent="0.25">
      <c r="J248" s="11" t="s">
        <v>141</v>
      </c>
      <c r="K248" s="23">
        <v>520</v>
      </c>
      <c r="L248" s="23">
        <v>580</v>
      </c>
      <c r="M248" s="23" t="s">
        <v>116</v>
      </c>
      <c r="N248" s="23"/>
      <c r="O248" s="23"/>
      <c r="P248" s="23"/>
    </row>
    <row r="249" spans="1:18" x14ac:dyDescent="0.25">
      <c r="J249" s="11" t="s">
        <v>142</v>
      </c>
      <c r="K249" s="23">
        <v>540</v>
      </c>
      <c r="L249" s="23">
        <v>380</v>
      </c>
      <c r="M249" s="23" t="s">
        <v>116</v>
      </c>
      <c r="N249" s="23"/>
      <c r="O249" s="23"/>
      <c r="P249" s="23"/>
    </row>
    <row r="250" spans="1:18" x14ac:dyDescent="0.25">
      <c r="J250" s="11" t="s">
        <v>143</v>
      </c>
      <c r="K250" s="23">
        <v>440</v>
      </c>
      <c r="L250" s="23">
        <v>480</v>
      </c>
      <c r="M250" s="23" t="s">
        <v>116</v>
      </c>
      <c r="N250" s="23"/>
      <c r="O250" s="23"/>
      <c r="P250" s="23"/>
    </row>
    <row r="251" spans="1:18" x14ac:dyDescent="0.25">
      <c r="J251" s="11" t="s">
        <v>144</v>
      </c>
      <c r="K251" s="23">
        <v>570</v>
      </c>
      <c r="L251" s="23">
        <v>680</v>
      </c>
      <c r="M251" s="23" t="s">
        <v>116</v>
      </c>
      <c r="N251" s="23"/>
      <c r="O251" s="23"/>
      <c r="P251" s="23"/>
    </row>
    <row r="252" spans="1:18" x14ac:dyDescent="0.25">
      <c r="P252" s="25"/>
      <c r="Q252" s="25"/>
      <c r="R252" s="26"/>
    </row>
    <row r="253" spans="1:18" ht="24.6" customHeight="1" x14ac:dyDescent="0.25">
      <c r="J253" s="215" t="s">
        <v>171</v>
      </c>
      <c r="K253" s="215"/>
      <c r="L253" s="215"/>
      <c r="M253" s="215"/>
      <c r="N253" s="215"/>
      <c r="O253" s="215"/>
      <c r="P253" s="25"/>
      <c r="Q253" s="25"/>
      <c r="R253" s="26"/>
    </row>
    <row r="254" spans="1:18" x14ac:dyDescent="0.25">
      <c r="J254" s="1" t="s">
        <v>203</v>
      </c>
      <c r="K254" s="38"/>
      <c r="L254" s="38"/>
      <c r="M254" s="38"/>
      <c r="N254" s="38"/>
      <c r="P254" s="25"/>
      <c r="Q254" s="25"/>
      <c r="R254" s="26"/>
    </row>
    <row r="255" spans="1:18" x14ac:dyDescent="0.25">
      <c r="J255" s="1" t="s">
        <v>210</v>
      </c>
    </row>
    <row r="256" spans="1:18" x14ac:dyDescent="0.25"/>
    <row r="257" spans="1:18" x14ac:dyDescent="0.25"/>
    <row r="258" spans="1:18" ht="13.5" customHeight="1" x14ac:dyDescent="0.25"/>
    <row r="259" spans="1:18" ht="13.5" customHeight="1" x14ac:dyDescent="0.25"/>
    <row r="260" spans="1:18" ht="13.5" customHeight="1" x14ac:dyDescent="0.25"/>
    <row r="261" spans="1:18" ht="12.75" customHeight="1" x14ac:dyDescent="0.3">
      <c r="J261" s="13" t="s">
        <v>211</v>
      </c>
      <c r="K261" s="38"/>
      <c r="L261" s="38"/>
      <c r="M261" s="38"/>
      <c r="N261" s="38"/>
      <c r="P261" s="25"/>
      <c r="Q261" s="25"/>
      <c r="R261" s="26"/>
    </row>
    <row r="262" spans="1:18" ht="12.75" customHeight="1" x14ac:dyDescent="0.3">
      <c r="A262" s="217"/>
      <c r="B262" s="218"/>
      <c r="C262" s="218"/>
      <c r="D262" s="218"/>
      <c r="E262" s="218"/>
      <c r="F262" s="218"/>
      <c r="G262" s="218"/>
      <c r="H262" s="218"/>
      <c r="I262" s="218"/>
      <c r="J262" s="11" t="s">
        <v>147</v>
      </c>
      <c r="K262" s="5" t="s">
        <v>2</v>
      </c>
      <c r="L262" s="38"/>
    </row>
    <row r="263" spans="1:18" x14ac:dyDescent="0.25">
      <c r="J263" s="11" t="s">
        <v>149</v>
      </c>
      <c r="K263" s="1" t="s">
        <v>212</v>
      </c>
      <c r="L263" s="18"/>
      <c r="M263" s="18"/>
    </row>
    <row r="264" spans="1:18" x14ac:dyDescent="0.25">
      <c r="J264" s="11" t="s">
        <v>151</v>
      </c>
      <c r="K264" s="1" t="s">
        <v>196</v>
      </c>
      <c r="L264" s="18"/>
      <c r="M264" s="18"/>
    </row>
    <row r="265" spans="1:18" x14ac:dyDescent="0.25">
      <c r="J265" s="11" t="s">
        <v>153</v>
      </c>
      <c r="K265" s="1" t="s">
        <v>176</v>
      </c>
      <c r="L265" s="18"/>
      <c r="M265" s="18"/>
    </row>
    <row r="266" spans="1:18" ht="51" customHeight="1" x14ac:dyDescent="0.25">
      <c r="J266" s="11" t="s">
        <v>155</v>
      </c>
      <c r="K266" s="38" t="s">
        <v>213</v>
      </c>
      <c r="L266" s="38" t="s">
        <v>198</v>
      </c>
      <c r="M266" s="38" t="s">
        <v>199</v>
      </c>
      <c r="N266" s="38" t="s">
        <v>214</v>
      </c>
      <c r="O266" s="38" t="s">
        <v>215</v>
      </c>
      <c r="P266" s="38" t="s">
        <v>216</v>
      </c>
      <c r="Q266" s="38"/>
      <c r="R266" s="38"/>
    </row>
    <row r="267" spans="1:18" x14ac:dyDescent="0.25">
      <c r="J267" s="11" t="s">
        <v>133</v>
      </c>
      <c r="K267" s="54">
        <v>10.1</v>
      </c>
      <c r="L267" s="54">
        <v>4.5999999999999996</v>
      </c>
      <c r="M267" s="54">
        <v>18.100000000000001</v>
      </c>
      <c r="N267" s="54">
        <v>3.7</v>
      </c>
      <c r="O267" s="54">
        <v>1.9</v>
      </c>
      <c r="P267" s="54">
        <v>9</v>
      </c>
      <c r="Q267" s="54"/>
      <c r="R267" s="54"/>
    </row>
    <row r="268" spans="1:18" x14ac:dyDescent="0.25">
      <c r="J268" s="11" t="s">
        <v>134</v>
      </c>
      <c r="K268" s="54">
        <v>11.7</v>
      </c>
      <c r="L268" s="54">
        <v>5.2</v>
      </c>
      <c r="M268" s="54">
        <v>17.5</v>
      </c>
      <c r="N268" s="54">
        <v>4.4000000000000004</v>
      </c>
      <c r="O268" s="54">
        <v>1.9</v>
      </c>
      <c r="P268" s="54">
        <v>8.5</v>
      </c>
      <c r="Q268" s="54"/>
      <c r="R268" s="54"/>
    </row>
    <row r="269" spans="1:18" x14ac:dyDescent="0.25">
      <c r="J269" s="11" t="s">
        <v>135</v>
      </c>
      <c r="K269" s="54">
        <v>12.7</v>
      </c>
      <c r="L269" s="54">
        <v>7.4</v>
      </c>
      <c r="M269" s="54">
        <v>33.4</v>
      </c>
      <c r="N269" s="54">
        <v>4.5999999999999996</v>
      </c>
      <c r="O269" s="54">
        <v>2.5</v>
      </c>
      <c r="P269" s="54">
        <v>12.4</v>
      </c>
      <c r="Q269" s="54"/>
      <c r="R269" s="54"/>
    </row>
    <row r="270" spans="1:18" x14ac:dyDescent="0.25">
      <c r="J270" s="11" t="s">
        <v>136</v>
      </c>
      <c r="K270" s="54">
        <v>13.8</v>
      </c>
      <c r="L270" s="54">
        <v>9.1</v>
      </c>
      <c r="M270" s="54">
        <v>19.3</v>
      </c>
      <c r="N270" s="54">
        <v>5.0999999999999996</v>
      </c>
      <c r="O270" s="54">
        <v>3.7</v>
      </c>
      <c r="P270" s="54">
        <v>8.9</v>
      </c>
      <c r="Q270" s="54"/>
      <c r="R270" s="54"/>
    </row>
    <row r="271" spans="1:18" x14ac:dyDescent="0.25">
      <c r="J271" s="11" t="s">
        <v>137</v>
      </c>
      <c r="K271" s="54">
        <v>16.3</v>
      </c>
      <c r="L271" s="54">
        <v>9</v>
      </c>
      <c r="M271" s="54">
        <v>25.1</v>
      </c>
      <c r="N271" s="54">
        <v>5.4</v>
      </c>
      <c r="O271" s="54">
        <v>4</v>
      </c>
      <c r="P271" s="54">
        <v>9.1</v>
      </c>
      <c r="Q271" s="54"/>
      <c r="R271" s="54"/>
    </row>
    <row r="272" spans="1:18" x14ac:dyDescent="0.25">
      <c r="J272" s="11" t="s">
        <v>138</v>
      </c>
      <c r="K272" s="54">
        <v>13</v>
      </c>
      <c r="L272" s="54">
        <v>9.6999999999999993</v>
      </c>
      <c r="M272" s="54">
        <v>29.1</v>
      </c>
      <c r="N272" s="54">
        <v>4.7</v>
      </c>
      <c r="O272" s="54">
        <v>4.5</v>
      </c>
      <c r="P272" s="54">
        <v>10</v>
      </c>
      <c r="Q272" s="54"/>
      <c r="R272" s="54"/>
    </row>
    <row r="273" spans="10:18" x14ac:dyDescent="0.25">
      <c r="J273" s="11" t="s">
        <v>139</v>
      </c>
      <c r="K273" s="54">
        <v>14.6</v>
      </c>
      <c r="L273" s="54">
        <v>15.6</v>
      </c>
      <c r="M273" s="54" t="s">
        <v>116</v>
      </c>
      <c r="N273" s="54">
        <v>5.0999999999999996</v>
      </c>
      <c r="O273" s="54">
        <v>6.8</v>
      </c>
      <c r="P273" s="54" t="s">
        <v>116</v>
      </c>
      <c r="Q273" s="54"/>
      <c r="R273" s="54"/>
    </row>
    <row r="274" spans="10:18" x14ac:dyDescent="0.25">
      <c r="J274" s="11" t="s">
        <v>140</v>
      </c>
      <c r="K274" s="54">
        <v>15.9</v>
      </c>
      <c r="L274" s="54">
        <v>16.5</v>
      </c>
      <c r="M274" s="54" t="s">
        <v>116</v>
      </c>
      <c r="N274" s="54">
        <v>5</v>
      </c>
      <c r="O274" s="54">
        <v>6.7</v>
      </c>
      <c r="P274" s="54" t="s">
        <v>116</v>
      </c>
      <c r="Q274" s="54"/>
      <c r="R274" s="54"/>
    </row>
    <row r="275" spans="10:18" x14ac:dyDescent="0.25">
      <c r="J275" s="11" t="s">
        <v>141</v>
      </c>
      <c r="K275" s="54">
        <v>14.2</v>
      </c>
      <c r="L275" s="54">
        <v>20.2</v>
      </c>
      <c r="M275" s="54" t="s">
        <v>116</v>
      </c>
      <c r="N275" s="54">
        <v>5.0999999999999996</v>
      </c>
      <c r="O275" s="54">
        <v>8.8000000000000007</v>
      </c>
      <c r="P275" s="54" t="s">
        <v>116</v>
      </c>
      <c r="Q275" s="54"/>
      <c r="R275" s="54"/>
    </row>
    <row r="276" spans="10:18" x14ac:dyDescent="0.25">
      <c r="J276" s="11" t="s">
        <v>142</v>
      </c>
      <c r="K276" s="54">
        <v>11.8</v>
      </c>
      <c r="L276" s="54">
        <v>14.1</v>
      </c>
      <c r="M276" s="54" t="s">
        <v>116</v>
      </c>
      <c r="N276" s="54">
        <v>4.5</v>
      </c>
      <c r="O276" s="54">
        <v>6.2</v>
      </c>
      <c r="P276" s="54" t="s">
        <v>116</v>
      </c>
      <c r="Q276" s="54"/>
      <c r="R276" s="54"/>
    </row>
    <row r="277" spans="10:18" x14ac:dyDescent="0.25">
      <c r="J277" s="11" t="s">
        <v>143</v>
      </c>
      <c r="K277" s="54">
        <v>11.8</v>
      </c>
      <c r="L277" s="54">
        <v>16.8</v>
      </c>
      <c r="M277" s="54" t="s">
        <v>116</v>
      </c>
      <c r="N277" s="54">
        <v>4.5</v>
      </c>
      <c r="O277" s="54">
        <v>8.1</v>
      </c>
      <c r="P277" s="54" t="s">
        <v>116</v>
      </c>
      <c r="Q277" s="54"/>
      <c r="R277" s="54"/>
    </row>
    <row r="278" spans="10:18" x14ac:dyDescent="0.25">
      <c r="J278" s="11" t="s">
        <v>144</v>
      </c>
      <c r="K278" s="54">
        <v>12.2</v>
      </c>
      <c r="L278" s="54">
        <v>26.2</v>
      </c>
      <c r="M278" s="54" t="s">
        <v>116</v>
      </c>
      <c r="N278" s="54">
        <v>4.3</v>
      </c>
      <c r="O278" s="54">
        <v>11.5</v>
      </c>
      <c r="P278" s="54" t="s">
        <v>116</v>
      </c>
      <c r="Q278" s="54"/>
      <c r="R278" s="54"/>
    </row>
    <row r="279" spans="10:18" x14ac:dyDescent="0.25">
      <c r="K279" s="54"/>
      <c r="L279" s="54"/>
      <c r="M279" s="54"/>
      <c r="N279" s="54"/>
      <c r="O279" s="54"/>
      <c r="P279" s="54"/>
      <c r="Q279" s="54"/>
      <c r="R279" s="54"/>
    </row>
    <row r="280" spans="10:18" x14ac:dyDescent="0.25">
      <c r="J280" s="11" t="s">
        <v>181</v>
      </c>
      <c r="K280" s="54"/>
      <c r="L280" s="54"/>
      <c r="M280" s="54"/>
      <c r="N280" s="54"/>
      <c r="O280" s="54"/>
      <c r="P280" s="54"/>
      <c r="Q280" s="54"/>
      <c r="R280" s="54"/>
    </row>
    <row r="281" spans="10:18" x14ac:dyDescent="0.25">
      <c r="J281" s="1" t="s">
        <v>203</v>
      </c>
      <c r="K281" s="4"/>
      <c r="L281" s="4"/>
      <c r="M281" s="4"/>
      <c r="N281" s="4"/>
    </row>
    <row r="282" spans="10:18" ht="31.8" customHeight="1" x14ac:dyDescent="0.25">
      <c r="J282" s="222" t="s">
        <v>217</v>
      </c>
      <c r="K282" s="222"/>
      <c r="L282" s="222"/>
      <c r="M282" s="222"/>
      <c r="N282" s="222"/>
      <c r="O282" s="222"/>
      <c r="P282" s="222"/>
    </row>
    <row r="283" spans="10:18" x14ac:dyDescent="0.25">
      <c r="K283" s="4"/>
      <c r="L283" s="4"/>
      <c r="M283" s="4"/>
      <c r="N283" s="4"/>
    </row>
    <row r="284" spans="10:18" ht="12.75" customHeight="1" x14ac:dyDescent="0.25">
      <c r="K284" s="4"/>
      <c r="L284" s="4"/>
      <c r="M284" s="4"/>
      <c r="N284" s="4"/>
    </row>
    <row r="285" spans="10:18" ht="12.75" customHeight="1" x14ac:dyDescent="0.25">
      <c r="K285" s="4"/>
      <c r="L285" s="4"/>
      <c r="M285" s="4"/>
      <c r="N285" s="4"/>
    </row>
    <row r="286" spans="10:18" ht="12.75" customHeight="1" x14ac:dyDescent="0.25">
      <c r="K286" s="4"/>
      <c r="L286" s="4"/>
      <c r="M286" s="4"/>
      <c r="N286" s="4"/>
    </row>
    <row r="287" spans="10:18" ht="12.75" customHeight="1" x14ac:dyDescent="0.25">
      <c r="K287" s="4"/>
      <c r="L287" s="4"/>
      <c r="M287" s="4"/>
      <c r="N287" s="4"/>
    </row>
    <row r="288" spans="10:18" ht="12.75" customHeight="1" x14ac:dyDescent="0.25">
      <c r="K288" s="4"/>
      <c r="L288" s="4"/>
      <c r="M288" s="4"/>
      <c r="N288" s="4"/>
    </row>
    <row r="289" spans="1:14" ht="12.75" customHeight="1" x14ac:dyDescent="0.25">
      <c r="K289" s="4"/>
      <c r="L289" s="4"/>
      <c r="M289" s="4"/>
      <c r="N289" s="4"/>
    </row>
    <row r="290" spans="1:14" ht="12.75" customHeight="1" x14ac:dyDescent="0.25">
      <c r="K290" s="4"/>
      <c r="L290" s="4"/>
      <c r="M290" s="4"/>
      <c r="N290" s="4"/>
    </row>
    <row r="291" spans="1:14" ht="12.75" customHeight="1" x14ac:dyDescent="0.25">
      <c r="K291" s="4"/>
      <c r="L291" s="4"/>
      <c r="M291" s="4"/>
      <c r="N291" s="4"/>
    </row>
    <row r="292" spans="1:14" ht="12.75" customHeight="1" x14ac:dyDescent="0.25">
      <c r="K292" s="4"/>
      <c r="L292" s="4"/>
      <c r="M292" s="4"/>
      <c r="N292" s="4"/>
    </row>
    <row r="293" spans="1:14" ht="12.75" customHeight="1" x14ac:dyDescent="0.25">
      <c r="K293" s="4"/>
      <c r="L293" s="4"/>
      <c r="M293" s="4"/>
      <c r="N293" s="4"/>
    </row>
    <row r="294" spans="1:14" ht="12.75" customHeight="1" x14ac:dyDescent="0.25">
      <c r="K294" s="4"/>
      <c r="L294" s="4"/>
      <c r="M294" s="4"/>
      <c r="N294" s="4"/>
    </row>
    <row r="295" spans="1:14" ht="12.75" customHeight="1" x14ac:dyDescent="0.3">
      <c r="J295" s="13" t="s">
        <v>218</v>
      </c>
      <c r="K295" s="4"/>
      <c r="L295" s="4"/>
      <c r="M295" s="4"/>
      <c r="N295" s="4"/>
    </row>
    <row r="296" spans="1:14" ht="12.75" customHeight="1" x14ac:dyDescent="0.3">
      <c r="A296" s="217"/>
      <c r="B296" s="218"/>
      <c r="C296" s="218"/>
      <c r="D296" s="218"/>
      <c r="E296" s="218"/>
      <c r="F296" s="218"/>
      <c r="G296" s="218"/>
      <c r="H296" s="218"/>
      <c r="I296" s="218"/>
      <c r="J296" s="11" t="s">
        <v>147</v>
      </c>
      <c r="K296" s="5" t="s">
        <v>3</v>
      </c>
      <c r="L296" s="38"/>
    </row>
    <row r="297" spans="1:14" x14ac:dyDescent="0.25">
      <c r="J297" s="11" t="s">
        <v>149</v>
      </c>
      <c r="K297" s="1" t="s">
        <v>219</v>
      </c>
      <c r="L297" s="18"/>
      <c r="M297" s="18"/>
    </row>
    <row r="298" spans="1:14" x14ac:dyDescent="0.25">
      <c r="J298" s="11" t="s">
        <v>151</v>
      </c>
      <c r="K298" s="1" t="s">
        <v>196</v>
      </c>
      <c r="L298" s="18"/>
      <c r="M298" s="18"/>
    </row>
    <row r="299" spans="1:14" x14ac:dyDescent="0.25">
      <c r="J299" s="11" t="s">
        <v>153</v>
      </c>
      <c r="K299" s="1" t="s">
        <v>176</v>
      </c>
      <c r="L299" s="18"/>
      <c r="M299" s="18"/>
    </row>
    <row r="300" spans="1:14" ht="25.5" customHeight="1" x14ac:dyDescent="0.25">
      <c r="J300" s="11" t="s">
        <v>155</v>
      </c>
      <c r="K300" s="38" t="s">
        <v>207</v>
      </c>
      <c r="L300" s="38" t="s">
        <v>208</v>
      </c>
      <c r="M300" s="38" t="s">
        <v>209</v>
      </c>
      <c r="N300" s="38"/>
    </row>
    <row r="301" spans="1:14" x14ac:dyDescent="0.25">
      <c r="J301" s="11" t="s">
        <v>133</v>
      </c>
      <c r="K301" s="54">
        <v>2.9</v>
      </c>
      <c r="L301" s="54">
        <v>5.2</v>
      </c>
      <c r="M301" s="54">
        <v>19.899999999999999</v>
      </c>
      <c r="N301" s="54"/>
    </row>
    <row r="302" spans="1:14" x14ac:dyDescent="0.25">
      <c r="J302" s="11" t="s">
        <v>134</v>
      </c>
      <c r="K302" s="54">
        <v>7.7</v>
      </c>
      <c r="L302" s="54">
        <v>1.5</v>
      </c>
      <c r="M302" s="54">
        <v>4.9000000000000004</v>
      </c>
      <c r="N302" s="54"/>
    </row>
    <row r="303" spans="1:14" x14ac:dyDescent="0.25">
      <c r="J303" s="11" t="s">
        <v>135</v>
      </c>
      <c r="K303" s="54">
        <v>3.5</v>
      </c>
      <c r="L303" s="54">
        <v>2.2999999999999998</v>
      </c>
      <c r="M303" s="54">
        <v>8.5</v>
      </c>
      <c r="N303" s="54"/>
    </row>
    <row r="304" spans="1:14" x14ac:dyDescent="0.25">
      <c r="J304" s="11" t="s">
        <v>136</v>
      </c>
      <c r="K304" s="54">
        <v>5</v>
      </c>
      <c r="L304" s="54">
        <v>3.4</v>
      </c>
      <c r="M304" s="54">
        <v>8.8000000000000007</v>
      </c>
      <c r="N304" s="54"/>
    </row>
    <row r="305" spans="10:15" x14ac:dyDescent="0.25">
      <c r="J305" s="11" t="s">
        <v>137</v>
      </c>
      <c r="K305" s="54">
        <v>3.7</v>
      </c>
      <c r="L305" s="54">
        <v>4.2</v>
      </c>
      <c r="M305" s="54">
        <v>11.2</v>
      </c>
      <c r="N305" s="54"/>
    </row>
    <row r="306" spans="10:15" x14ac:dyDescent="0.25">
      <c r="J306" s="11" t="s">
        <v>138</v>
      </c>
      <c r="K306" s="54">
        <v>8.4</v>
      </c>
      <c r="L306" s="54">
        <v>2.5</v>
      </c>
      <c r="M306" s="54">
        <v>10.3</v>
      </c>
      <c r="N306" s="54"/>
    </row>
    <row r="307" spans="10:15" x14ac:dyDescent="0.25">
      <c r="J307" s="11" t="s">
        <v>139</v>
      </c>
      <c r="K307" s="54">
        <v>4.5</v>
      </c>
      <c r="L307" s="54">
        <v>5.8</v>
      </c>
      <c r="M307" s="54" t="s">
        <v>116</v>
      </c>
      <c r="N307" s="54"/>
    </row>
    <row r="308" spans="10:15" x14ac:dyDescent="0.25">
      <c r="J308" s="11" t="s">
        <v>140</v>
      </c>
      <c r="K308" s="54">
        <v>6.4</v>
      </c>
      <c r="L308" s="54">
        <v>4.7</v>
      </c>
      <c r="M308" s="54" t="s">
        <v>116</v>
      </c>
      <c r="N308" s="54"/>
    </row>
    <row r="309" spans="10:15" x14ac:dyDescent="0.25">
      <c r="J309" s="11" t="s">
        <v>141</v>
      </c>
      <c r="K309" s="54">
        <v>9.4</v>
      </c>
      <c r="L309" s="54">
        <v>8.1999999999999993</v>
      </c>
      <c r="M309" s="54" t="s">
        <v>116</v>
      </c>
      <c r="N309" s="54"/>
    </row>
    <row r="310" spans="10:15" x14ac:dyDescent="0.25">
      <c r="J310" s="11" t="s">
        <v>142</v>
      </c>
      <c r="K310" s="54">
        <v>7.7</v>
      </c>
      <c r="L310" s="54">
        <v>3.2</v>
      </c>
      <c r="M310" s="54" t="s">
        <v>116</v>
      </c>
      <c r="N310" s="54"/>
    </row>
    <row r="311" spans="10:15" x14ac:dyDescent="0.25">
      <c r="J311" s="11" t="s">
        <v>143</v>
      </c>
      <c r="K311" s="54">
        <v>4</v>
      </c>
      <c r="L311" s="54">
        <v>6.7</v>
      </c>
      <c r="M311" s="54" t="s">
        <v>116</v>
      </c>
      <c r="N311" s="54"/>
    </row>
    <row r="312" spans="10:15" x14ac:dyDescent="0.25">
      <c r="J312" s="11" t="s">
        <v>144</v>
      </c>
      <c r="K312" s="54">
        <v>5.5</v>
      </c>
      <c r="L312" s="54">
        <v>10.4</v>
      </c>
      <c r="M312" s="54" t="s">
        <v>116</v>
      </c>
      <c r="N312" s="54"/>
    </row>
    <row r="313" spans="10:15" x14ac:dyDescent="0.25">
      <c r="K313" s="4"/>
      <c r="L313" s="4"/>
      <c r="M313" s="4"/>
      <c r="N313" s="4"/>
    </row>
    <row r="314" spans="10:15" ht="15.6" customHeight="1" x14ac:dyDescent="0.25">
      <c r="J314" s="11" t="s">
        <v>181</v>
      </c>
      <c r="K314" s="4"/>
      <c r="L314" s="4"/>
      <c r="M314" s="4"/>
      <c r="N314" s="4"/>
    </row>
    <row r="315" spans="10:15" ht="28.2" customHeight="1" x14ac:dyDescent="0.25">
      <c r="J315" s="215" t="s">
        <v>191</v>
      </c>
      <c r="K315" s="215"/>
      <c r="L315" s="215"/>
      <c r="M315" s="215"/>
      <c r="N315" s="215"/>
      <c r="O315" s="215"/>
    </row>
    <row r="316" spans="10:15" x14ac:dyDescent="0.25">
      <c r="J316" s="1" t="s">
        <v>203</v>
      </c>
      <c r="K316" s="4"/>
      <c r="L316" s="4"/>
      <c r="M316" s="4"/>
      <c r="N316" s="4"/>
    </row>
    <row r="317" spans="10:15" x14ac:dyDescent="0.25">
      <c r="J317" s="1" t="s">
        <v>210</v>
      </c>
      <c r="K317" s="4"/>
      <c r="L317" s="4"/>
      <c r="M317" s="4"/>
      <c r="N317" s="4"/>
    </row>
    <row r="318" spans="10:15" x14ac:dyDescent="0.25">
      <c r="K318" s="11"/>
      <c r="L318" s="11"/>
      <c r="M318" s="11"/>
      <c r="N318" s="11"/>
      <c r="O318" s="11"/>
    </row>
    <row r="319" spans="10:15" ht="12.75" customHeight="1" x14ac:dyDescent="0.25">
      <c r="K319" s="4"/>
      <c r="L319" s="4"/>
      <c r="M319" s="4"/>
      <c r="N319" s="4"/>
    </row>
    <row r="320" spans="10:15" ht="12.75" customHeight="1" x14ac:dyDescent="0.25">
      <c r="K320" s="4"/>
      <c r="L320" s="4"/>
      <c r="M320" s="4"/>
      <c r="N320" s="4"/>
    </row>
    <row r="321" spans="1:18" ht="12.75" customHeight="1" x14ac:dyDescent="0.25">
      <c r="K321" s="4"/>
      <c r="L321" s="4"/>
      <c r="M321" s="4"/>
      <c r="N321" s="4"/>
    </row>
    <row r="322" spans="1:18" ht="12.75" customHeight="1" x14ac:dyDescent="0.25">
      <c r="K322" s="4"/>
      <c r="L322" s="4"/>
      <c r="M322" s="4"/>
      <c r="N322" s="4"/>
    </row>
    <row r="323" spans="1:18" ht="12.75" customHeight="1" x14ac:dyDescent="0.25">
      <c r="K323" s="4"/>
      <c r="L323" s="4"/>
      <c r="M323" s="4"/>
      <c r="N323" s="4"/>
    </row>
    <row r="324" spans="1:18" ht="12.75" customHeight="1" x14ac:dyDescent="0.3">
      <c r="J324" s="13" t="s">
        <v>220</v>
      </c>
      <c r="K324" s="4"/>
      <c r="L324" s="4"/>
      <c r="M324" s="4"/>
      <c r="N324" s="4"/>
    </row>
    <row r="325" spans="1:18" ht="15.6" x14ac:dyDescent="0.3">
      <c r="A325" s="217"/>
      <c r="B325" s="218"/>
      <c r="C325" s="218"/>
      <c r="D325" s="218"/>
      <c r="E325" s="218"/>
      <c r="F325" s="218"/>
      <c r="G325" s="218"/>
      <c r="H325" s="218"/>
      <c r="I325" s="218"/>
      <c r="J325" s="11" t="s">
        <v>147</v>
      </c>
      <c r="K325" s="5">
        <v>2.7</v>
      </c>
    </row>
    <row r="326" spans="1:18" x14ac:dyDescent="0.25">
      <c r="J326" s="11" t="s">
        <v>149</v>
      </c>
      <c r="K326" s="1" t="s">
        <v>221</v>
      </c>
    </row>
    <row r="327" spans="1:18" x14ac:dyDescent="0.25">
      <c r="J327" s="11" t="s">
        <v>151</v>
      </c>
      <c r="K327" s="1" t="s">
        <v>159</v>
      </c>
    </row>
    <row r="328" spans="1:18" x14ac:dyDescent="0.25">
      <c r="J328" s="11" t="s">
        <v>153</v>
      </c>
      <c r="K328" s="1" t="s">
        <v>222</v>
      </c>
    </row>
    <row r="329" spans="1:18" x14ac:dyDescent="0.25">
      <c r="J329" s="11" t="s">
        <v>155</v>
      </c>
      <c r="K329" s="1" t="s">
        <v>163</v>
      </c>
      <c r="L329" s="1" t="s">
        <v>223</v>
      </c>
    </row>
    <row r="330" spans="1:18" ht="39.6" x14ac:dyDescent="0.25">
      <c r="J330" s="55" t="s">
        <v>224</v>
      </c>
      <c r="K330" s="56">
        <v>0.94199999999999995</v>
      </c>
      <c r="L330" s="56">
        <v>0.72</v>
      </c>
    </row>
    <row r="331" spans="1:18" x14ac:dyDescent="0.25">
      <c r="J331" s="55" t="s">
        <v>225</v>
      </c>
      <c r="K331" s="56">
        <v>1.6E-2</v>
      </c>
      <c r="L331" s="56">
        <v>0.24199999999999999</v>
      </c>
    </row>
    <row r="332" spans="1:18" ht="26.4" x14ac:dyDescent="0.25">
      <c r="J332" s="55" t="s">
        <v>226</v>
      </c>
      <c r="K332" s="56">
        <v>4.2000000000000003E-2</v>
      </c>
      <c r="L332" s="56">
        <v>3.7999999999999999E-2</v>
      </c>
    </row>
    <row r="333" spans="1:18" x14ac:dyDescent="0.25">
      <c r="J333" s="11" t="s">
        <v>114</v>
      </c>
      <c r="K333" s="56">
        <v>1</v>
      </c>
      <c r="L333" s="56">
        <v>1</v>
      </c>
    </row>
    <row r="334" spans="1:18" x14ac:dyDescent="0.25"/>
    <row r="335" spans="1:18" ht="12.75" customHeight="1" x14ac:dyDescent="0.25">
      <c r="J335" s="11" t="s">
        <v>227</v>
      </c>
      <c r="R335" s="12"/>
    </row>
    <row r="336" spans="1:18" ht="12.75" customHeight="1" x14ac:dyDescent="0.25">
      <c r="J336" s="11" t="s">
        <v>172</v>
      </c>
    </row>
    <row r="337" spans="1:15" ht="12.75" customHeight="1" x14ac:dyDescent="0.25"/>
    <row r="338" spans="1:15" ht="12.75" customHeight="1" x14ac:dyDescent="0.25"/>
    <row r="339" spans="1:15" ht="12.75" customHeight="1" x14ac:dyDescent="0.25"/>
    <row r="340" spans="1:15" ht="12.75" customHeight="1" x14ac:dyDescent="0.25"/>
    <row r="341" spans="1:15" ht="12.75" customHeight="1" x14ac:dyDescent="0.25"/>
    <row r="342" spans="1:15" ht="12.75" customHeight="1" x14ac:dyDescent="0.25"/>
    <row r="343" spans="1:15" ht="12.75" customHeight="1" x14ac:dyDescent="0.25"/>
    <row r="344" spans="1:15" ht="12.75" customHeight="1" x14ac:dyDescent="0.25"/>
    <row r="345" spans="1:15" ht="12.75" customHeight="1" x14ac:dyDescent="0.25"/>
    <row r="346" spans="1:15" ht="12.75" customHeight="1" x14ac:dyDescent="0.25"/>
    <row r="347" spans="1:15" ht="12.75" customHeight="1" x14ac:dyDescent="0.3">
      <c r="J347" s="13" t="s">
        <v>228</v>
      </c>
    </row>
    <row r="348" spans="1:15" ht="12.75" customHeight="1" x14ac:dyDescent="0.3">
      <c r="A348" s="217"/>
      <c r="B348" s="218"/>
      <c r="C348" s="218"/>
      <c r="D348" s="218"/>
      <c r="E348" s="218"/>
      <c r="F348" s="218"/>
      <c r="G348" s="218"/>
      <c r="H348" s="218"/>
      <c r="I348" s="218"/>
      <c r="J348" s="11" t="s">
        <v>147</v>
      </c>
      <c r="K348" s="5">
        <v>3.1</v>
      </c>
    </row>
    <row r="349" spans="1:15" x14ac:dyDescent="0.25">
      <c r="J349" s="11" t="s">
        <v>149</v>
      </c>
      <c r="K349" s="5" t="s">
        <v>69</v>
      </c>
    </row>
    <row r="350" spans="1:15" x14ac:dyDescent="0.25">
      <c r="J350" s="11" t="s">
        <v>151</v>
      </c>
      <c r="K350" s="1" t="s">
        <v>229</v>
      </c>
    </row>
    <row r="351" spans="1:15" x14ac:dyDescent="0.25">
      <c r="J351" s="11" t="s">
        <v>153</v>
      </c>
      <c r="K351" s="1" t="s">
        <v>160</v>
      </c>
    </row>
    <row r="352" spans="1:15" ht="26.4" x14ac:dyDescent="0.25">
      <c r="J352" s="11" t="s">
        <v>155</v>
      </c>
      <c r="L352" s="38" t="s">
        <v>119</v>
      </c>
      <c r="M352" s="1" t="s">
        <v>120</v>
      </c>
      <c r="N352" s="1" t="s">
        <v>121</v>
      </c>
      <c r="O352" s="1" t="s">
        <v>230</v>
      </c>
    </row>
    <row r="353" spans="10:18" x14ac:dyDescent="0.25">
      <c r="J353" s="11" t="s">
        <v>125</v>
      </c>
      <c r="K353" s="5" t="s">
        <v>167</v>
      </c>
      <c r="L353" s="23">
        <v>8750</v>
      </c>
      <c r="M353" s="23">
        <v>2370</v>
      </c>
      <c r="N353" s="23">
        <v>1680</v>
      </c>
      <c r="O353" s="23">
        <v>450</v>
      </c>
    </row>
    <row r="354" spans="10:18" x14ac:dyDescent="0.25">
      <c r="K354" s="5" t="s">
        <v>164</v>
      </c>
      <c r="L354" s="23">
        <v>9210</v>
      </c>
      <c r="M354" s="23">
        <v>2800</v>
      </c>
      <c r="N354" s="23">
        <v>2170</v>
      </c>
      <c r="O354" s="23">
        <v>680</v>
      </c>
    </row>
    <row r="355" spans="10:18" x14ac:dyDescent="0.25">
      <c r="K355" s="5" t="s">
        <v>165</v>
      </c>
      <c r="L355" s="23">
        <v>9850</v>
      </c>
      <c r="M355" s="23">
        <v>2960</v>
      </c>
      <c r="N355" s="23">
        <v>2280</v>
      </c>
      <c r="O355" s="23">
        <v>680</v>
      </c>
    </row>
    <row r="356" spans="10:18" x14ac:dyDescent="0.25">
      <c r="K356" s="5" t="s">
        <v>166</v>
      </c>
      <c r="L356" s="23">
        <v>7790</v>
      </c>
      <c r="M356" s="23">
        <v>2050</v>
      </c>
      <c r="N356" s="23">
        <v>1570</v>
      </c>
      <c r="O356" s="23">
        <v>460</v>
      </c>
    </row>
    <row r="357" spans="10:18" x14ac:dyDescent="0.25">
      <c r="J357" s="11" t="s">
        <v>113</v>
      </c>
      <c r="K357" s="5" t="s">
        <v>167</v>
      </c>
      <c r="L357" s="23">
        <v>8350</v>
      </c>
      <c r="M357" s="23">
        <v>2440</v>
      </c>
      <c r="N357" s="23">
        <v>1950</v>
      </c>
      <c r="O357" s="23">
        <v>500</v>
      </c>
    </row>
    <row r="358" spans="10:18" x14ac:dyDescent="0.25">
      <c r="K358" s="5" t="s">
        <v>164</v>
      </c>
      <c r="L358" s="23">
        <v>9170</v>
      </c>
      <c r="M358" s="23">
        <v>2900</v>
      </c>
      <c r="N358" s="23">
        <v>2190</v>
      </c>
      <c r="O358" s="23">
        <v>680</v>
      </c>
    </row>
    <row r="359" spans="10:18" x14ac:dyDescent="0.25">
      <c r="K359" s="5" t="s">
        <v>165</v>
      </c>
      <c r="L359" s="23">
        <v>9080</v>
      </c>
      <c r="M359" s="23">
        <v>2990</v>
      </c>
      <c r="N359" s="23">
        <v>2430</v>
      </c>
      <c r="O359" s="23">
        <v>700</v>
      </c>
    </row>
    <row r="360" spans="10:18" x14ac:dyDescent="0.25">
      <c r="K360" s="5" t="s">
        <v>166</v>
      </c>
      <c r="L360" s="23">
        <v>7440</v>
      </c>
      <c r="M360" s="23">
        <v>2170</v>
      </c>
      <c r="N360" s="23">
        <v>1720</v>
      </c>
      <c r="O360" s="23">
        <v>580</v>
      </c>
    </row>
    <row r="361" spans="10:18" x14ac:dyDescent="0.25">
      <c r="J361" s="11" t="s">
        <v>112</v>
      </c>
      <c r="K361" s="5" t="s">
        <v>167</v>
      </c>
      <c r="L361" s="23">
        <v>4020</v>
      </c>
      <c r="M361" s="23">
        <v>1210</v>
      </c>
      <c r="N361" s="23">
        <v>790</v>
      </c>
      <c r="O361" s="23">
        <v>260</v>
      </c>
    </row>
    <row r="362" spans="10:18" x14ac:dyDescent="0.25">
      <c r="K362" s="5" t="s">
        <v>164</v>
      </c>
      <c r="L362" s="23">
        <v>5780</v>
      </c>
      <c r="M362" s="23">
        <v>1970</v>
      </c>
      <c r="N362" s="23">
        <v>1680</v>
      </c>
      <c r="O362" s="23">
        <v>540</v>
      </c>
    </row>
    <row r="363" spans="10:18" x14ac:dyDescent="0.25">
      <c r="K363" s="5" t="s">
        <v>165</v>
      </c>
      <c r="L363" s="23">
        <v>8880</v>
      </c>
      <c r="M363" s="23">
        <v>3530</v>
      </c>
      <c r="N363" s="23">
        <v>3280</v>
      </c>
      <c r="O363" s="23">
        <v>1120</v>
      </c>
    </row>
    <row r="364" spans="10:18" x14ac:dyDescent="0.25">
      <c r="K364" s="5" t="s">
        <v>231</v>
      </c>
      <c r="L364" s="23">
        <v>7760</v>
      </c>
      <c r="M364" s="23">
        <v>3050</v>
      </c>
      <c r="N364" s="23">
        <v>3080</v>
      </c>
      <c r="O364" s="23">
        <v>1240</v>
      </c>
    </row>
    <row r="365" spans="10:18" x14ac:dyDescent="0.25">
      <c r="J365" s="11" t="s">
        <v>115</v>
      </c>
      <c r="K365" s="5" t="s">
        <v>232</v>
      </c>
      <c r="L365" s="23">
        <v>8550</v>
      </c>
      <c r="M365" s="23">
        <v>3850</v>
      </c>
      <c r="N365" s="23">
        <v>4030</v>
      </c>
      <c r="O365" s="23">
        <v>1440</v>
      </c>
      <c r="Q365" s="11"/>
    </row>
    <row r="366" spans="10:18" x14ac:dyDescent="0.25">
      <c r="J366" s="1"/>
      <c r="K366" s="5" t="s">
        <v>169</v>
      </c>
      <c r="L366" s="23">
        <v>8170</v>
      </c>
      <c r="M366" s="23">
        <v>2900</v>
      </c>
      <c r="N366" s="23">
        <v>2660</v>
      </c>
      <c r="O366" s="23">
        <v>1220</v>
      </c>
      <c r="R366" s="57"/>
    </row>
    <row r="367" spans="10:18" x14ac:dyDescent="0.25">
      <c r="K367" s="23"/>
      <c r="L367" s="23"/>
      <c r="M367" s="23"/>
      <c r="N367" s="23"/>
      <c r="R367" s="57"/>
    </row>
    <row r="368" spans="10:18" x14ac:dyDescent="0.25">
      <c r="J368" s="11" t="s">
        <v>172</v>
      </c>
      <c r="K368" s="23"/>
      <c r="L368" s="23"/>
      <c r="M368" s="23"/>
      <c r="N368" s="23"/>
      <c r="R368" s="57"/>
    </row>
    <row r="369" spans="1:18" x14ac:dyDescent="0.25">
      <c r="J369" s="11" t="s">
        <v>173</v>
      </c>
      <c r="K369" s="23"/>
      <c r="L369" s="23"/>
      <c r="M369" s="23"/>
      <c r="N369" s="23"/>
      <c r="R369" s="57"/>
    </row>
    <row r="370" spans="1:18" x14ac:dyDescent="0.25">
      <c r="K370" s="23"/>
      <c r="L370" s="23"/>
      <c r="M370" s="23"/>
      <c r="N370" s="23"/>
      <c r="R370" s="57"/>
    </row>
    <row r="371" spans="1:18" x14ac:dyDescent="0.25">
      <c r="K371" s="23"/>
      <c r="L371" s="23"/>
      <c r="M371" s="23"/>
      <c r="N371" s="23"/>
      <c r="R371" s="57"/>
    </row>
    <row r="372" spans="1:18" x14ac:dyDescent="0.25">
      <c r="K372" s="23"/>
      <c r="L372" s="23"/>
      <c r="M372" s="23"/>
      <c r="N372" s="23"/>
      <c r="R372" s="57"/>
    </row>
    <row r="373" spans="1:18" x14ac:dyDescent="0.25">
      <c r="K373" s="23"/>
      <c r="L373" s="23"/>
      <c r="M373" s="23"/>
      <c r="N373" s="23"/>
      <c r="R373" s="57"/>
    </row>
    <row r="374" spans="1:18" x14ac:dyDescent="0.25">
      <c r="J374" s="1"/>
      <c r="K374" s="23"/>
      <c r="L374" s="23"/>
      <c r="M374" s="23"/>
      <c r="N374" s="23"/>
      <c r="R374" s="57"/>
    </row>
    <row r="375" spans="1:18" x14ac:dyDescent="0.25"/>
    <row r="376" spans="1:18" x14ac:dyDescent="0.25"/>
    <row r="377" spans="1:18" ht="12.75" customHeight="1" x14ac:dyDescent="0.25"/>
    <row r="378" spans="1:18" ht="12.75" customHeight="1" x14ac:dyDescent="0.3">
      <c r="J378" s="13" t="s">
        <v>233</v>
      </c>
    </row>
    <row r="379" spans="1:18" ht="12.75" customHeight="1" x14ac:dyDescent="0.25">
      <c r="J379" s="11" t="s">
        <v>147</v>
      </c>
      <c r="K379" s="5">
        <v>3.2</v>
      </c>
    </row>
    <row r="380" spans="1:18" ht="12.75" customHeight="1" x14ac:dyDescent="0.25">
      <c r="J380" s="11" t="s">
        <v>149</v>
      </c>
      <c r="K380" s="5" t="s">
        <v>234</v>
      </c>
    </row>
    <row r="381" spans="1:18" ht="12.75" customHeight="1" x14ac:dyDescent="0.25">
      <c r="J381" s="11" t="s">
        <v>151</v>
      </c>
      <c r="K381" s="1" t="s">
        <v>229</v>
      </c>
    </row>
    <row r="382" spans="1:18" ht="12.75" customHeight="1" x14ac:dyDescent="0.3">
      <c r="A382" s="217"/>
      <c r="B382" s="218"/>
      <c r="C382" s="218"/>
      <c r="D382" s="218"/>
      <c r="E382" s="218"/>
      <c r="F382" s="218"/>
      <c r="G382" s="218"/>
      <c r="H382" s="218"/>
      <c r="I382" s="218"/>
      <c r="J382" s="11" t="s">
        <v>153</v>
      </c>
      <c r="K382" s="1" t="s">
        <v>176</v>
      </c>
    </row>
    <row r="383" spans="1:18" ht="26.4" x14ac:dyDescent="0.25">
      <c r="J383" s="11" t="s">
        <v>155</v>
      </c>
      <c r="L383" s="38" t="s">
        <v>119</v>
      </c>
      <c r="M383" s="1" t="s">
        <v>120</v>
      </c>
      <c r="N383" s="1" t="s">
        <v>121</v>
      </c>
      <c r="O383" s="1" t="s">
        <v>230</v>
      </c>
    </row>
    <row r="384" spans="1:18" x14ac:dyDescent="0.25">
      <c r="J384" s="11" t="s">
        <v>125</v>
      </c>
      <c r="K384" s="5" t="s">
        <v>168</v>
      </c>
      <c r="L384" s="54">
        <v>7</v>
      </c>
      <c r="M384" s="54">
        <v>4.9000000000000004</v>
      </c>
      <c r="N384" s="54">
        <v>10.8</v>
      </c>
      <c r="O384" s="54">
        <v>8.8000000000000007</v>
      </c>
    </row>
    <row r="385" spans="10:15" x14ac:dyDescent="0.25">
      <c r="K385" s="5" t="s">
        <v>235</v>
      </c>
      <c r="L385" s="54">
        <v>6.9</v>
      </c>
      <c r="M385" s="54">
        <v>5.8</v>
      </c>
      <c r="N385" s="54">
        <v>14.2</v>
      </c>
      <c r="O385" s="54">
        <v>14</v>
      </c>
    </row>
    <row r="386" spans="10:15" x14ac:dyDescent="0.25">
      <c r="K386" s="5" t="s">
        <v>236</v>
      </c>
      <c r="L386" s="54">
        <v>7.3</v>
      </c>
      <c r="M386" s="54">
        <v>6</v>
      </c>
      <c r="N386" s="54">
        <v>15</v>
      </c>
      <c r="O386" s="54">
        <v>15.2</v>
      </c>
    </row>
    <row r="387" spans="10:15" x14ac:dyDescent="0.25">
      <c r="K387" s="5" t="s">
        <v>237</v>
      </c>
      <c r="L387" s="54">
        <v>6.2</v>
      </c>
      <c r="M387" s="54">
        <v>4.4000000000000004</v>
      </c>
      <c r="N387" s="54">
        <v>10.5</v>
      </c>
      <c r="O387" s="54">
        <v>9.4</v>
      </c>
    </row>
    <row r="388" spans="10:15" x14ac:dyDescent="0.25">
      <c r="J388" s="11" t="s">
        <v>113</v>
      </c>
      <c r="K388" s="5" t="s">
        <v>168</v>
      </c>
      <c r="L388" s="54">
        <v>6.7</v>
      </c>
      <c r="M388" s="54">
        <v>5.0999999999999996</v>
      </c>
      <c r="N388" s="54">
        <v>12.5</v>
      </c>
      <c r="O388" s="54">
        <v>10.4</v>
      </c>
    </row>
    <row r="389" spans="10:15" x14ac:dyDescent="0.25">
      <c r="K389" s="5" t="s">
        <v>235</v>
      </c>
      <c r="L389" s="54">
        <v>7.3</v>
      </c>
      <c r="M389" s="54">
        <v>6.3</v>
      </c>
      <c r="N389" s="54">
        <v>14.5</v>
      </c>
      <c r="O389" s="54">
        <v>15.1</v>
      </c>
    </row>
    <row r="390" spans="10:15" x14ac:dyDescent="0.25">
      <c r="K390" s="5" t="s">
        <v>236</v>
      </c>
      <c r="L390" s="54">
        <v>7.2</v>
      </c>
      <c r="M390" s="54">
        <v>6.4</v>
      </c>
      <c r="N390" s="54">
        <v>15.8</v>
      </c>
      <c r="O390" s="54">
        <v>15.2</v>
      </c>
    </row>
    <row r="391" spans="10:15" x14ac:dyDescent="0.25">
      <c r="K391" s="5" t="s">
        <v>237</v>
      </c>
      <c r="L391" s="54">
        <v>6.4</v>
      </c>
      <c r="M391" s="54">
        <v>4.9000000000000004</v>
      </c>
      <c r="N391" s="54">
        <v>11.5</v>
      </c>
      <c r="O391" s="54">
        <v>13</v>
      </c>
    </row>
    <row r="392" spans="10:15" x14ac:dyDescent="0.25">
      <c r="J392" s="11" t="s">
        <v>112</v>
      </c>
      <c r="K392" s="5" t="s">
        <v>168</v>
      </c>
      <c r="L392" s="54">
        <v>3</v>
      </c>
      <c r="M392" s="54">
        <v>2.5</v>
      </c>
      <c r="N392" s="54">
        <v>5.2</v>
      </c>
      <c r="O392" s="54">
        <v>6.4</v>
      </c>
    </row>
    <row r="393" spans="10:15" x14ac:dyDescent="0.25">
      <c r="K393" s="5" t="s">
        <v>235</v>
      </c>
      <c r="L393" s="54">
        <v>5.2</v>
      </c>
      <c r="M393" s="54">
        <v>2.6</v>
      </c>
      <c r="N393" s="54">
        <v>8.1999999999999993</v>
      </c>
      <c r="O393" s="54">
        <v>11.8</v>
      </c>
    </row>
    <row r="394" spans="10:15" x14ac:dyDescent="0.25">
      <c r="K394" s="5" t="s">
        <v>236</v>
      </c>
      <c r="L394" s="54">
        <v>7.9</v>
      </c>
      <c r="M394" s="54">
        <v>3.9</v>
      </c>
      <c r="N394" s="54">
        <v>15.6</v>
      </c>
      <c r="O394" s="54">
        <v>24.8</v>
      </c>
    </row>
    <row r="395" spans="10:15" x14ac:dyDescent="0.25">
      <c r="K395" s="5" t="s">
        <v>237</v>
      </c>
      <c r="L395" s="54">
        <v>9.6999999999999993</v>
      </c>
      <c r="M395" s="54">
        <v>4.5999999999999996</v>
      </c>
      <c r="N395" s="54">
        <v>15.1</v>
      </c>
      <c r="O395" s="54">
        <v>27.7</v>
      </c>
    </row>
    <row r="396" spans="10:15" x14ac:dyDescent="0.25">
      <c r="J396" s="11" t="s">
        <v>115</v>
      </c>
      <c r="K396" s="5" t="s">
        <v>232</v>
      </c>
      <c r="L396" s="54">
        <v>11.1</v>
      </c>
      <c r="M396" s="54">
        <v>5.6</v>
      </c>
      <c r="N396" s="54">
        <v>19.8</v>
      </c>
      <c r="O396" s="54">
        <v>32.5</v>
      </c>
    </row>
    <row r="397" spans="10:15" x14ac:dyDescent="0.25">
      <c r="K397" s="5" t="s">
        <v>169</v>
      </c>
      <c r="L397" s="54">
        <v>9.9</v>
      </c>
      <c r="M397" s="54">
        <v>8.1</v>
      </c>
      <c r="N397" s="54">
        <v>20.7</v>
      </c>
      <c r="O397" s="54">
        <v>34.9</v>
      </c>
    </row>
    <row r="398" spans="10:15" x14ac:dyDescent="0.25"/>
    <row r="399" spans="10:15" x14ac:dyDescent="0.25"/>
    <row r="400" spans="10:15" x14ac:dyDescent="0.25">
      <c r="J400" s="11" t="s">
        <v>181</v>
      </c>
    </row>
    <row r="401" spans="1:17" x14ac:dyDescent="0.25">
      <c r="J401" s="11" t="s">
        <v>172</v>
      </c>
      <c r="M401" s="11"/>
      <c r="N401" s="11"/>
      <c r="O401" s="11"/>
      <c r="P401" s="11"/>
      <c r="Q401" s="11"/>
    </row>
    <row r="402" spans="1:17" x14ac:dyDescent="0.25">
      <c r="J402" s="11" t="s">
        <v>173</v>
      </c>
      <c r="M402" s="11"/>
      <c r="N402" s="11"/>
      <c r="O402" s="11"/>
      <c r="P402" s="11"/>
      <c r="Q402" s="11"/>
    </row>
    <row r="403" spans="1:17" x14ac:dyDescent="0.25">
      <c r="K403" s="11"/>
      <c r="L403" s="11"/>
      <c r="M403" s="11"/>
      <c r="N403" s="11"/>
      <c r="O403" s="11"/>
      <c r="P403" s="11"/>
      <c r="Q403" s="11"/>
    </row>
    <row r="404" spans="1:17" x14ac:dyDescent="0.25">
      <c r="K404" s="11"/>
      <c r="L404" s="11"/>
      <c r="M404" s="11"/>
      <c r="N404" s="11"/>
      <c r="O404" s="11"/>
      <c r="P404" s="11"/>
      <c r="Q404" s="11"/>
    </row>
    <row r="405" spans="1:17" x14ac:dyDescent="0.25">
      <c r="K405" s="11"/>
      <c r="L405" s="11"/>
      <c r="M405" s="11"/>
      <c r="N405" s="11"/>
      <c r="O405" s="11"/>
      <c r="P405" s="11"/>
      <c r="Q405" s="11"/>
    </row>
    <row r="406" spans="1:17" ht="12.75" customHeight="1" x14ac:dyDescent="0.25">
      <c r="K406" s="11"/>
      <c r="L406" s="11"/>
      <c r="M406" s="11"/>
      <c r="N406" s="11"/>
      <c r="O406" s="11"/>
      <c r="P406" s="11"/>
      <c r="Q406" s="11"/>
    </row>
    <row r="407" spans="1:17" ht="12.75" customHeight="1" x14ac:dyDescent="0.25">
      <c r="K407" s="11"/>
      <c r="L407" s="11"/>
      <c r="M407" s="11"/>
      <c r="N407" s="11"/>
      <c r="O407" s="11"/>
      <c r="P407" s="11"/>
      <c r="Q407" s="11"/>
    </row>
    <row r="408" spans="1:17" ht="12.75" customHeight="1" x14ac:dyDescent="0.25"/>
    <row r="409" spans="1:17" ht="12.75" customHeight="1" x14ac:dyDescent="0.3">
      <c r="J409" s="13" t="s">
        <v>238</v>
      </c>
    </row>
    <row r="410" spans="1:17" ht="12.75" customHeight="1" x14ac:dyDescent="0.3">
      <c r="A410" s="217"/>
      <c r="B410" s="218"/>
      <c r="C410" s="218"/>
      <c r="D410" s="218"/>
      <c r="E410" s="218"/>
      <c r="F410" s="218"/>
      <c r="G410" s="218"/>
      <c r="H410" s="218"/>
      <c r="I410" s="218"/>
      <c r="J410" s="11" t="s">
        <v>147</v>
      </c>
      <c r="K410" s="5">
        <v>3.3</v>
      </c>
    </row>
    <row r="411" spans="1:17" x14ac:dyDescent="0.25">
      <c r="J411" s="11" t="s">
        <v>149</v>
      </c>
      <c r="K411" s="5" t="s">
        <v>73</v>
      </c>
    </row>
    <row r="412" spans="1:17" x14ac:dyDescent="0.25">
      <c r="J412" s="11" t="s">
        <v>151</v>
      </c>
      <c r="K412" s="1" t="s">
        <v>239</v>
      </c>
    </row>
    <row r="413" spans="1:17" x14ac:dyDescent="0.25">
      <c r="J413" s="11" t="s">
        <v>153</v>
      </c>
      <c r="K413" s="1" t="s">
        <v>240</v>
      </c>
    </row>
    <row r="414" spans="1:17" x14ac:dyDescent="0.25">
      <c r="J414" s="11" t="s">
        <v>155</v>
      </c>
      <c r="K414" s="5" t="s">
        <v>241</v>
      </c>
      <c r="L414" s="5" t="s">
        <v>242</v>
      </c>
    </row>
    <row r="415" spans="1:17" ht="26.4" x14ac:dyDescent="0.25">
      <c r="J415" s="55" t="s">
        <v>119</v>
      </c>
      <c r="K415" s="56">
        <v>0.54600000000000004</v>
      </c>
      <c r="L415" s="56">
        <v>0.13400000000000001</v>
      </c>
    </row>
    <row r="416" spans="1:17" ht="12.75" customHeight="1" x14ac:dyDescent="0.25">
      <c r="J416" s="55" t="s">
        <v>120</v>
      </c>
      <c r="K416" s="56">
        <v>0.19400000000000001</v>
      </c>
      <c r="L416" s="56">
        <v>0.11</v>
      </c>
    </row>
    <row r="417" spans="10:18" x14ac:dyDescent="0.25">
      <c r="J417" s="55" t="s">
        <v>121</v>
      </c>
      <c r="K417" s="56">
        <v>0.17799999999999999</v>
      </c>
      <c r="L417" s="56">
        <v>0.28100000000000003</v>
      </c>
    </row>
    <row r="418" spans="10:18" x14ac:dyDescent="0.25">
      <c r="J418" s="11" t="s">
        <v>122</v>
      </c>
      <c r="K418" s="56">
        <v>7.2999999999999995E-2</v>
      </c>
      <c r="L418" s="56">
        <v>0.33400000000000002</v>
      </c>
    </row>
    <row r="419" spans="10:18" x14ac:dyDescent="0.25">
      <c r="J419" s="11" t="s">
        <v>123</v>
      </c>
      <c r="K419" s="58">
        <v>7.0000000000000001E-3</v>
      </c>
      <c r="L419" s="56">
        <v>9.8000000000000004E-2</v>
      </c>
    </row>
    <row r="420" spans="10:18" x14ac:dyDescent="0.25">
      <c r="J420" s="11" t="s">
        <v>124</v>
      </c>
      <c r="K420" s="58">
        <v>8.9999999999999998E-4</v>
      </c>
      <c r="L420" s="56">
        <v>4.2999999999999997E-2</v>
      </c>
    </row>
    <row r="421" spans="10:18" x14ac:dyDescent="0.25">
      <c r="J421" s="11" t="s">
        <v>114</v>
      </c>
      <c r="K421" s="58">
        <v>1</v>
      </c>
      <c r="L421" s="56">
        <v>1</v>
      </c>
    </row>
    <row r="422" spans="10:18" x14ac:dyDescent="0.25">
      <c r="R422" s="12"/>
    </row>
    <row r="423" spans="10:18" ht="12.75" customHeight="1" x14ac:dyDescent="0.25">
      <c r="J423" s="11" t="s">
        <v>172</v>
      </c>
    </row>
    <row r="424" spans="10:18" ht="12.75" customHeight="1" x14ac:dyDescent="0.25"/>
    <row r="425" spans="10:18" ht="12.75" customHeight="1" x14ac:dyDescent="0.25"/>
    <row r="426" spans="10:18" ht="12.75" customHeight="1" x14ac:dyDescent="0.25"/>
    <row r="427" spans="10:18" ht="12.75" customHeight="1" x14ac:dyDescent="0.25"/>
    <row r="428" spans="10:18" ht="12.75" customHeight="1" x14ac:dyDescent="0.25"/>
    <row r="429" spans="10:18" ht="12.75" customHeight="1" x14ac:dyDescent="0.25"/>
    <row r="430" spans="10:18" ht="12.75" customHeight="1" x14ac:dyDescent="0.25"/>
    <row r="431" spans="10:18" ht="12.75" customHeight="1" x14ac:dyDescent="0.25"/>
    <row r="432" spans="10:18" ht="12.75" customHeight="1" x14ac:dyDescent="0.25"/>
    <row r="433" spans="1:15" ht="12.75" customHeight="1" x14ac:dyDescent="0.25"/>
    <row r="434" spans="1:15" ht="12.75" customHeight="1" x14ac:dyDescent="0.25"/>
    <row r="435" spans="1:15" ht="12.75" customHeight="1" x14ac:dyDescent="0.25"/>
    <row r="436" spans="1:15" ht="12.75" customHeight="1" x14ac:dyDescent="0.25"/>
    <row r="437" spans="1:15" ht="12.75" customHeight="1" x14ac:dyDescent="0.3">
      <c r="J437" s="13" t="s">
        <v>243</v>
      </c>
    </row>
    <row r="438" spans="1:15" ht="12.75" customHeight="1" x14ac:dyDescent="0.25">
      <c r="J438" s="11" t="s">
        <v>147</v>
      </c>
      <c r="K438" s="5">
        <v>4.0999999999999996</v>
      </c>
    </row>
    <row r="439" spans="1:15" ht="12.75" customHeight="1" x14ac:dyDescent="0.25">
      <c r="J439" s="11" t="s">
        <v>149</v>
      </c>
      <c r="K439" s="5" t="s">
        <v>244</v>
      </c>
    </row>
    <row r="440" spans="1:15" ht="12.75" customHeight="1" x14ac:dyDescent="0.25">
      <c r="J440" s="11" t="s">
        <v>151</v>
      </c>
      <c r="K440" s="1" t="s">
        <v>229</v>
      </c>
    </row>
    <row r="441" spans="1:15" ht="12.75" customHeight="1" x14ac:dyDescent="0.3">
      <c r="A441" s="217"/>
      <c r="B441" s="218"/>
      <c r="C441" s="218"/>
      <c r="D441" s="218"/>
      <c r="E441" s="218"/>
      <c r="F441" s="218"/>
      <c r="G441" s="218"/>
      <c r="H441" s="218"/>
      <c r="I441" s="218"/>
      <c r="J441" s="11" t="s">
        <v>153</v>
      </c>
      <c r="K441" s="1" t="s">
        <v>160</v>
      </c>
    </row>
    <row r="442" spans="1:15" ht="39.6" x14ac:dyDescent="0.25">
      <c r="J442" s="11" t="s">
        <v>155</v>
      </c>
      <c r="L442" s="21" t="s">
        <v>245</v>
      </c>
      <c r="M442" s="21" t="s">
        <v>246</v>
      </c>
      <c r="N442" s="21" t="s">
        <v>247</v>
      </c>
      <c r="O442" s="21" t="s">
        <v>248</v>
      </c>
    </row>
    <row r="443" spans="1:15" x14ac:dyDescent="0.25">
      <c r="J443" s="11" t="s">
        <v>125</v>
      </c>
      <c r="K443" s="5" t="s">
        <v>249</v>
      </c>
      <c r="L443" s="23">
        <v>760</v>
      </c>
      <c r="M443" s="23">
        <v>240</v>
      </c>
      <c r="N443" s="23">
        <v>80</v>
      </c>
      <c r="O443" s="23">
        <v>400</v>
      </c>
    </row>
    <row r="444" spans="1:15" x14ac:dyDescent="0.25">
      <c r="K444" s="5" t="s">
        <v>250</v>
      </c>
      <c r="L444" s="23">
        <v>770</v>
      </c>
      <c r="M444" s="23">
        <v>280</v>
      </c>
      <c r="N444" s="23">
        <v>80</v>
      </c>
      <c r="O444" s="23">
        <v>410</v>
      </c>
    </row>
    <row r="445" spans="1:15" x14ac:dyDescent="0.25">
      <c r="K445" s="5" t="s">
        <v>251</v>
      </c>
      <c r="L445" s="23">
        <v>860</v>
      </c>
      <c r="M445" s="23">
        <v>340</v>
      </c>
      <c r="N445" s="23">
        <v>100</v>
      </c>
      <c r="O445" s="23">
        <v>460</v>
      </c>
    </row>
    <row r="446" spans="1:15" x14ac:dyDescent="0.25">
      <c r="K446" s="5" t="s">
        <v>231</v>
      </c>
      <c r="L446" s="23">
        <v>770</v>
      </c>
      <c r="M446" s="23">
        <v>290</v>
      </c>
      <c r="N446" s="23">
        <v>110</v>
      </c>
      <c r="O446" s="23">
        <v>430</v>
      </c>
    </row>
    <row r="447" spans="1:15" x14ac:dyDescent="0.25">
      <c r="J447" s="11" t="s">
        <v>113</v>
      </c>
      <c r="K447" s="5" t="s">
        <v>249</v>
      </c>
      <c r="L447" s="23">
        <v>850</v>
      </c>
      <c r="M447" s="23">
        <v>260</v>
      </c>
      <c r="N447" s="23">
        <v>60</v>
      </c>
      <c r="O447" s="23">
        <v>390</v>
      </c>
    </row>
    <row r="448" spans="1:15" x14ac:dyDescent="0.25">
      <c r="K448" s="5" t="s">
        <v>250</v>
      </c>
      <c r="L448" s="23">
        <v>720</v>
      </c>
      <c r="M448" s="23">
        <v>300</v>
      </c>
      <c r="N448" s="23">
        <v>100</v>
      </c>
      <c r="O448" s="23">
        <v>490</v>
      </c>
    </row>
    <row r="449" spans="10:18" x14ac:dyDescent="0.25">
      <c r="K449" s="5" t="s">
        <v>251</v>
      </c>
      <c r="L449" s="23">
        <v>790</v>
      </c>
      <c r="M449" s="23">
        <v>290</v>
      </c>
      <c r="N449" s="23">
        <v>100</v>
      </c>
      <c r="O449" s="23">
        <v>390</v>
      </c>
    </row>
    <row r="450" spans="10:18" x14ac:dyDescent="0.25">
      <c r="K450" s="5" t="s">
        <v>231</v>
      </c>
      <c r="L450" s="23">
        <v>780</v>
      </c>
      <c r="M450" s="23">
        <v>290</v>
      </c>
      <c r="N450" s="23">
        <v>70</v>
      </c>
      <c r="O450" s="23">
        <v>480</v>
      </c>
    </row>
    <row r="451" spans="10:18" x14ac:dyDescent="0.25">
      <c r="J451" s="11" t="s">
        <v>112</v>
      </c>
      <c r="K451" s="5" t="s">
        <v>249</v>
      </c>
      <c r="L451" s="23">
        <v>600</v>
      </c>
      <c r="M451" s="23">
        <v>140</v>
      </c>
      <c r="N451" s="23">
        <v>40</v>
      </c>
      <c r="O451" s="23">
        <v>230</v>
      </c>
    </row>
    <row r="452" spans="10:18" x14ac:dyDescent="0.25">
      <c r="K452" s="5" t="s">
        <v>250</v>
      </c>
      <c r="L452" s="23">
        <v>660</v>
      </c>
      <c r="M452" s="23">
        <v>200</v>
      </c>
      <c r="N452" s="23">
        <v>60</v>
      </c>
      <c r="O452" s="23">
        <v>320</v>
      </c>
    </row>
    <row r="453" spans="10:18" x14ac:dyDescent="0.25">
      <c r="K453" s="5" t="s">
        <v>251</v>
      </c>
      <c r="L453" s="23">
        <v>770</v>
      </c>
      <c r="M453" s="23">
        <v>330</v>
      </c>
      <c r="N453" s="23">
        <v>90</v>
      </c>
      <c r="O453" s="23">
        <v>390</v>
      </c>
    </row>
    <row r="454" spans="10:18" x14ac:dyDescent="0.25">
      <c r="K454" s="5" t="s">
        <v>231</v>
      </c>
      <c r="L454" s="23">
        <v>810</v>
      </c>
      <c r="M454" s="23">
        <v>310</v>
      </c>
      <c r="N454" s="23">
        <v>90</v>
      </c>
      <c r="O454" s="23">
        <v>360</v>
      </c>
    </row>
    <row r="455" spans="10:18" x14ac:dyDescent="0.25">
      <c r="J455" s="11" t="s">
        <v>115</v>
      </c>
      <c r="K455" s="5" t="s">
        <v>232</v>
      </c>
      <c r="L455" s="23">
        <v>830</v>
      </c>
      <c r="M455" s="23">
        <v>340</v>
      </c>
      <c r="N455" s="23">
        <v>90</v>
      </c>
      <c r="O455" s="23">
        <v>390</v>
      </c>
      <c r="Q455" s="11"/>
    </row>
    <row r="456" spans="10:18" x14ac:dyDescent="0.25">
      <c r="J456" s="1"/>
      <c r="K456" s="5" t="s">
        <v>169</v>
      </c>
      <c r="L456" s="23">
        <v>780</v>
      </c>
      <c r="M456" s="23">
        <v>340</v>
      </c>
      <c r="N456" s="23">
        <v>100</v>
      </c>
      <c r="O456" s="23">
        <v>360</v>
      </c>
      <c r="R456" s="57"/>
    </row>
    <row r="457" spans="10:18" x14ac:dyDescent="0.25">
      <c r="J457" s="1"/>
      <c r="K457" s="23"/>
      <c r="L457" s="23"/>
      <c r="M457" s="23"/>
      <c r="N457" s="23"/>
      <c r="R457" s="57"/>
    </row>
    <row r="458" spans="10:18" x14ac:dyDescent="0.25"/>
    <row r="459" spans="10:18" x14ac:dyDescent="0.25"/>
    <row r="460" spans="10:18" x14ac:dyDescent="0.25">
      <c r="J460" s="219" t="s">
        <v>252</v>
      </c>
      <c r="K460" s="219"/>
      <c r="L460" s="219"/>
      <c r="M460" s="219"/>
      <c r="N460" s="219"/>
      <c r="O460" s="219"/>
      <c r="P460" s="219"/>
      <c r="Q460" s="219"/>
    </row>
    <row r="461" spans="10:18" x14ac:dyDescent="0.25">
      <c r="J461" s="219"/>
      <c r="K461" s="219"/>
      <c r="L461" s="219"/>
      <c r="M461" s="219"/>
      <c r="N461" s="219"/>
      <c r="O461" s="219"/>
      <c r="P461" s="219"/>
      <c r="Q461" s="219"/>
    </row>
    <row r="462" spans="10:18" x14ac:dyDescent="0.25">
      <c r="J462" s="11" t="s">
        <v>172</v>
      </c>
    </row>
    <row r="463" spans="10:18" x14ac:dyDescent="0.25">
      <c r="J463" s="11" t="s">
        <v>173</v>
      </c>
    </row>
    <row r="464" spans="10:18" x14ac:dyDescent="0.25"/>
    <row r="465" spans="1:17" x14ac:dyDescent="0.25">
      <c r="K465" s="11"/>
      <c r="L465" s="11"/>
      <c r="M465" s="11"/>
      <c r="N465" s="11"/>
      <c r="O465" s="11"/>
      <c r="P465" s="11"/>
      <c r="Q465" s="11"/>
    </row>
    <row r="466" spans="1:17" x14ac:dyDescent="0.25">
      <c r="K466" s="11"/>
      <c r="L466" s="11"/>
      <c r="M466" s="11"/>
      <c r="N466" s="11"/>
      <c r="O466" s="11"/>
      <c r="P466" s="11"/>
      <c r="Q466" s="11"/>
    </row>
    <row r="467" spans="1:17" ht="12.75" customHeight="1" x14ac:dyDescent="0.25"/>
    <row r="468" spans="1:17" ht="12.75" customHeight="1" x14ac:dyDescent="0.3">
      <c r="J468" s="13" t="s">
        <v>253</v>
      </c>
    </row>
    <row r="469" spans="1:17" ht="12.75" customHeight="1" x14ac:dyDescent="0.25">
      <c r="J469" s="11" t="s">
        <v>147</v>
      </c>
      <c r="K469" s="5">
        <v>4.2</v>
      </c>
    </row>
    <row r="470" spans="1:17" ht="12.75" customHeight="1" x14ac:dyDescent="0.3">
      <c r="A470" s="217"/>
      <c r="B470" s="218"/>
      <c r="C470" s="218"/>
      <c r="D470" s="218"/>
      <c r="E470" s="218"/>
      <c r="F470" s="218"/>
      <c r="G470" s="218"/>
      <c r="H470" s="218"/>
      <c r="I470" s="218"/>
      <c r="J470" s="11" t="s">
        <v>149</v>
      </c>
      <c r="K470" s="5" t="s">
        <v>254</v>
      </c>
    </row>
    <row r="471" spans="1:17" x14ac:dyDescent="0.25">
      <c r="J471" s="11" t="s">
        <v>151</v>
      </c>
      <c r="K471" s="1" t="s">
        <v>229</v>
      </c>
    </row>
    <row r="472" spans="1:17" x14ac:dyDescent="0.25">
      <c r="J472" s="11" t="s">
        <v>153</v>
      </c>
      <c r="K472" s="1" t="s">
        <v>176</v>
      </c>
    </row>
    <row r="473" spans="1:17" x14ac:dyDescent="0.25">
      <c r="K473" s="11"/>
    </row>
    <row r="474" spans="1:17" ht="39.6" x14ac:dyDescent="0.25">
      <c r="J474" s="11" t="s">
        <v>155</v>
      </c>
      <c r="L474" s="21" t="s">
        <v>245</v>
      </c>
      <c r="M474" s="21" t="s">
        <v>246</v>
      </c>
      <c r="N474" s="21" t="s">
        <v>247</v>
      </c>
      <c r="O474" s="21" t="s">
        <v>248</v>
      </c>
    </row>
    <row r="475" spans="1:17" x14ac:dyDescent="0.25">
      <c r="J475" s="11" t="s">
        <v>125</v>
      </c>
      <c r="K475" s="5" t="s">
        <v>249</v>
      </c>
      <c r="L475" s="54">
        <v>0.1</v>
      </c>
      <c r="M475" s="54">
        <v>2.8</v>
      </c>
      <c r="N475" s="54">
        <v>10</v>
      </c>
      <c r="O475" s="54">
        <v>2.7</v>
      </c>
    </row>
    <row r="476" spans="1:17" x14ac:dyDescent="0.25">
      <c r="K476" s="5" t="s">
        <v>250</v>
      </c>
      <c r="L476" s="54">
        <v>0.1</v>
      </c>
      <c r="M476" s="54">
        <v>3.1</v>
      </c>
      <c r="N476" s="54">
        <v>11.5</v>
      </c>
      <c r="O476" s="54">
        <v>3</v>
      </c>
    </row>
    <row r="477" spans="1:17" x14ac:dyDescent="0.25">
      <c r="K477" s="5" t="s">
        <v>251</v>
      </c>
      <c r="L477" s="54">
        <v>0.1</v>
      </c>
      <c r="M477" s="54">
        <v>3.7</v>
      </c>
      <c r="N477" s="54">
        <v>13.7</v>
      </c>
      <c r="O477" s="54">
        <v>2.1</v>
      </c>
    </row>
    <row r="478" spans="1:17" x14ac:dyDescent="0.25">
      <c r="K478" s="5" t="s">
        <v>231</v>
      </c>
      <c r="L478" s="54">
        <v>0.1</v>
      </c>
      <c r="M478" s="54">
        <v>3</v>
      </c>
      <c r="N478" s="54">
        <v>14.4</v>
      </c>
      <c r="O478" s="54">
        <v>2.8</v>
      </c>
    </row>
    <row r="479" spans="1:17" x14ac:dyDescent="0.25">
      <c r="J479" s="11" t="s">
        <v>113</v>
      </c>
      <c r="K479" s="5" t="s">
        <v>249</v>
      </c>
      <c r="L479" s="54">
        <v>0.1</v>
      </c>
      <c r="M479" s="54">
        <v>2.8</v>
      </c>
      <c r="N479" s="54">
        <v>6.6</v>
      </c>
      <c r="O479" s="54">
        <v>4.5999999999999996</v>
      </c>
    </row>
    <row r="480" spans="1:17" x14ac:dyDescent="0.25">
      <c r="K480" s="5" t="s">
        <v>250</v>
      </c>
      <c r="L480" s="54">
        <v>0.1</v>
      </c>
      <c r="M480" s="54">
        <v>3.3</v>
      </c>
      <c r="N480" s="54">
        <v>11.6</v>
      </c>
      <c r="O480" s="54">
        <v>2.1</v>
      </c>
    </row>
    <row r="481" spans="10:15" x14ac:dyDescent="0.25">
      <c r="K481" s="5" t="s">
        <v>251</v>
      </c>
      <c r="L481" s="54">
        <v>0.1</v>
      </c>
      <c r="M481" s="54">
        <v>3.6</v>
      </c>
      <c r="N481" s="54">
        <v>13.7</v>
      </c>
      <c r="O481" s="54">
        <v>2.9</v>
      </c>
    </row>
    <row r="482" spans="10:15" x14ac:dyDescent="0.25">
      <c r="K482" s="5" t="s">
        <v>231</v>
      </c>
      <c r="L482" s="54">
        <v>0.2</v>
      </c>
      <c r="M482" s="54">
        <v>2.9</v>
      </c>
      <c r="N482" s="54">
        <v>11.1</v>
      </c>
      <c r="O482" s="54">
        <v>3</v>
      </c>
    </row>
    <row r="483" spans="10:15" x14ac:dyDescent="0.25">
      <c r="J483" s="11" t="s">
        <v>112</v>
      </c>
      <c r="K483" s="5" t="s">
        <v>249</v>
      </c>
      <c r="L483" s="54">
        <v>0.1</v>
      </c>
      <c r="M483" s="54">
        <v>1.4</v>
      </c>
      <c r="N483" s="54">
        <v>6.8</v>
      </c>
      <c r="O483" s="54">
        <v>0.7</v>
      </c>
    </row>
    <row r="484" spans="10:15" x14ac:dyDescent="0.25">
      <c r="K484" s="5" t="s">
        <v>250</v>
      </c>
      <c r="L484" s="54">
        <v>0.1</v>
      </c>
      <c r="M484" s="54">
        <v>2.2000000000000002</v>
      </c>
      <c r="N484" s="54">
        <v>6.4</v>
      </c>
      <c r="O484" s="54">
        <v>1.5</v>
      </c>
    </row>
    <row r="485" spans="10:15" x14ac:dyDescent="0.25">
      <c r="K485" s="5" t="s">
        <v>251</v>
      </c>
      <c r="L485" s="54">
        <v>0.1</v>
      </c>
      <c r="M485" s="54">
        <v>3.5</v>
      </c>
      <c r="N485" s="54">
        <v>13.2</v>
      </c>
      <c r="O485" s="54">
        <v>1.8</v>
      </c>
    </row>
    <row r="486" spans="10:15" x14ac:dyDescent="0.25">
      <c r="K486" s="5" t="s">
        <v>231</v>
      </c>
      <c r="L486" s="54">
        <v>0.1</v>
      </c>
      <c r="M486" s="54">
        <v>3.3</v>
      </c>
      <c r="N486" s="54">
        <v>13.6</v>
      </c>
      <c r="O486" s="54">
        <v>3.3</v>
      </c>
    </row>
    <row r="487" spans="10:15" x14ac:dyDescent="0.25">
      <c r="J487" s="11" t="s">
        <v>115</v>
      </c>
      <c r="K487" s="5" t="s">
        <v>168</v>
      </c>
      <c r="L487" s="54">
        <v>0.2</v>
      </c>
      <c r="M487" s="54">
        <v>3.7</v>
      </c>
      <c r="N487" s="54">
        <v>27.3</v>
      </c>
      <c r="O487" s="54">
        <v>2.2000000000000002</v>
      </c>
    </row>
    <row r="488" spans="10:15" x14ac:dyDescent="0.25">
      <c r="K488" s="5" t="s">
        <v>255</v>
      </c>
      <c r="L488" s="54">
        <v>0.1</v>
      </c>
      <c r="M488" s="54">
        <v>3.8</v>
      </c>
      <c r="N488" s="54">
        <v>25.3</v>
      </c>
      <c r="O488" s="54">
        <v>1</v>
      </c>
    </row>
    <row r="489" spans="10:15" x14ac:dyDescent="0.25"/>
    <row r="490" spans="10:15" x14ac:dyDescent="0.25">
      <c r="J490" s="11" t="s">
        <v>181</v>
      </c>
    </row>
    <row r="491" spans="10:15" x14ac:dyDescent="0.25">
      <c r="J491" s="1" t="s">
        <v>172</v>
      </c>
    </row>
    <row r="492" spans="10:15" x14ac:dyDescent="0.25">
      <c r="J492" s="11" t="s">
        <v>173</v>
      </c>
    </row>
    <row r="493" spans="10:15" x14ac:dyDescent="0.25"/>
    <row r="494" spans="10:15" x14ac:dyDescent="0.25"/>
    <row r="495" spans="10:15" x14ac:dyDescent="0.25"/>
    <row r="496" spans="10:15" x14ac:dyDescent="0.25"/>
    <row r="497" spans="1:15" ht="12.75" customHeight="1" x14ac:dyDescent="0.25"/>
    <row r="498" spans="1:15" ht="12.75" customHeight="1" x14ac:dyDescent="0.25"/>
    <row r="499" spans="1:15" ht="12.75" customHeight="1" x14ac:dyDescent="0.3">
      <c r="J499" s="13" t="s">
        <v>256</v>
      </c>
    </row>
    <row r="500" spans="1:15" ht="12.75" customHeight="1" x14ac:dyDescent="0.3">
      <c r="A500" s="217"/>
      <c r="B500" s="218"/>
      <c r="C500" s="218"/>
      <c r="D500" s="218"/>
      <c r="E500" s="218"/>
      <c r="F500" s="218"/>
      <c r="G500" s="218"/>
      <c r="H500" s="218"/>
      <c r="I500" s="218"/>
      <c r="J500" s="11" t="s">
        <v>147</v>
      </c>
      <c r="K500" s="5">
        <v>4.3</v>
      </c>
    </row>
    <row r="501" spans="1:15" x14ac:dyDescent="0.25">
      <c r="J501" s="11" t="s">
        <v>149</v>
      </c>
      <c r="K501" s="5" t="s">
        <v>257</v>
      </c>
    </row>
    <row r="502" spans="1:15" x14ac:dyDescent="0.25">
      <c r="J502" s="11" t="s">
        <v>151</v>
      </c>
      <c r="K502" s="1" t="s">
        <v>258</v>
      </c>
    </row>
    <row r="503" spans="1:15" x14ac:dyDescent="0.25">
      <c r="J503" s="11" t="s">
        <v>153</v>
      </c>
      <c r="K503" s="1" t="s">
        <v>222</v>
      </c>
    </row>
    <row r="504" spans="1:15" ht="26.4" x14ac:dyDescent="0.25">
      <c r="J504" s="11" t="s">
        <v>155</v>
      </c>
      <c r="L504" s="4" t="s">
        <v>160</v>
      </c>
      <c r="M504" s="5"/>
    </row>
    <row r="505" spans="1:15" ht="26.4" x14ac:dyDescent="0.25">
      <c r="J505" s="220" t="s">
        <v>259</v>
      </c>
      <c r="K505" s="38" t="s">
        <v>260</v>
      </c>
      <c r="L505" s="56">
        <v>0.504</v>
      </c>
      <c r="M505" s="56"/>
      <c r="N505" s="56"/>
      <c r="O505" s="56"/>
    </row>
    <row r="506" spans="1:15" x14ac:dyDescent="0.25">
      <c r="J506" s="220"/>
      <c r="K506" s="38" t="s">
        <v>129</v>
      </c>
      <c r="L506" s="56">
        <v>0.22</v>
      </c>
      <c r="M506" s="56"/>
      <c r="N506" s="56"/>
      <c r="O506" s="56"/>
    </row>
    <row r="507" spans="1:15" x14ac:dyDescent="0.25">
      <c r="J507" s="220"/>
      <c r="K507" s="1" t="s">
        <v>261</v>
      </c>
      <c r="L507" s="56">
        <v>6.3E-2</v>
      </c>
      <c r="M507" s="56"/>
      <c r="N507" s="12"/>
      <c r="O507" s="56"/>
    </row>
    <row r="508" spans="1:15" x14ac:dyDescent="0.25">
      <c r="J508" s="60"/>
      <c r="L508" s="56"/>
      <c r="M508" s="56"/>
      <c r="N508" s="56"/>
      <c r="O508" s="56"/>
    </row>
    <row r="509" spans="1:15" x14ac:dyDescent="0.25">
      <c r="J509" s="221" t="s">
        <v>248</v>
      </c>
      <c r="K509" s="1" t="s">
        <v>130</v>
      </c>
      <c r="L509" s="56">
        <v>0.21299999999999999</v>
      </c>
      <c r="M509" s="56"/>
      <c r="N509" s="56"/>
      <c r="O509" s="56"/>
    </row>
    <row r="510" spans="1:15" x14ac:dyDescent="0.25">
      <c r="J510" s="221"/>
      <c r="K510" s="1" t="s">
        <v>131</v>
      </c>
      <c r="L510" s="56">
        <v>1.9E-2</v>
      </c>
      <c r="M510" s="56"/>
      <c r="N510" s="56"/>
      <c r="O510" s="56"/>
    </row>
    <row r="511" spans="1:15" x14ac:dyDescent="0.25"/>
    <row r="512" spans="1:15" x14ac:dyDescent="0.25">
      <c r="J512" s="11" t="s">
        <v>262</v>
      </c>
      <c r="L512" s="56">
        <v>0.23300000000000001</v>
      </c>
      <c r="M512" s="56"/>
      <c r="N512" s="56"/>
      <c r="O512" s="56"/>
    </row>
    <row r="513" spans="10:18" ht="12.75" customHeight="1" x14ac:dyDescent="0.25">
      <c r="Q513" s="4"/>
    </row>
    <row r="514" spans="10:18" ht="12.75" customHeight="1" x14ac:dyDescent="0.25">
      <c r="Q514" s="4"/>
    </row>
    <row r="515" spans="10:18" x14ac:dyDescent="0.25">
      <c r="Q515" s="4"/>
    </row>
    <row r="516" spans="10:18" ht="12.75" customHeight="1" x14ac:dyDescent="0.25">
      <c r="J516" s="219" t="s">
        <v>263</v>
      </c>
      <c r="K516" s="219"/>
      <c r="L516" s="219"/>
      <c r="M516" s="219"/>
      <c r="N516" s="219"/>
      <c r="O516" s="219"/>
      <c r="P516" s="219"/>
      <c r="Q516" s="4"/>
    </row>
    <row r="517" spans="10:18" ht="28.8" customHeight="1" x14ac:dyDescent="0.25">
      <c r="J517" s="219" t="s">
        <v>264</v>
      </c>
      <c r="K517" s="219"/>
      <c r="L517" s="219"/>
      <c r="M517" s="219"/>
      <c r="N517" s="219"/>
      <c r="O517" s="219"/>
      <c r="P517" s="219"/>
      <c r="Q517" s="4"/>
    </row>
    <row r="518" spans="10:18" ht="12.75" customHeight="1" x14ac:dyDescent="0.25">
      <c r="K518" s="4"/>
      <c r="L518" s="4"/>
      <c r="M518" s="4"/>
      <c r="N518" s="4"/>
      <c r="O518" s="4"/>
      <c r="P518" s="4"/>
      <c r="Q518" s="4"/>
    </row>
    <row r="519" spans="10:18" ht="12.75" customHeight="1" x14ac:dyDescent="0.25">
      <c r="J519" s="11" t="s">
        <v>172</v>
      </c>
      <c r="K519" s="4"/>
      <c r="L519" s="4"/>
      <c r="M519" s="4"/>
      <c r="N519" s="4"/>
      <c r="O519" s="4"/>
      <c r="P519" s="4"/>
      <c r="Q519" s="4"/>
    </row>
    <row r="520" spans="10:18" ht="12.75" customHeight="1" x14ac:dyDescent="0.25">
      <c r="K520" s="4"/>
      <c r="L520" s="4"/>
      <c r="M520" s="4"/>
      <c r="N520" s="4"/>
      <c r="O520" s="4"/>
      <c r="P520" s="4"/>
      <c r="Q520" s="4"/>
      <c r="R520" s="19"/>
    </row>
    <row r="521" spans="10:18" ht="12.75" customHeight="1" x14ac:dyDescent="0.25">
      <c r="K521" s="4"/>
      <c r="L521" s="4"/>
      <c r="M521" s="4"/>
      <c r="N521" s="4"/>
      <c r="O521" s="4"/>
      <c r="P521" s="4"/>
      <c r="Q521" s="4"/>
      <c r="R521" s="19"/>
    </row>
    <row r="522" spans="10:18" ht="12.75" customHeight="1" x14ac:dyDescent="0.25">
      <c r="K522" s="4"/>
      <c r="L522" s="4"/>
      <c r="M522" s="4"/>
      <c r="N522" s="4"/>
      <c r="O522" s="4"/>
      <c r="P522" s="4"/>
      <c r="Q522" s="4"/>
      <c r="R522" s="19"/>
    </row>
    <row r="523" spans="10:18" ht="12.75" customHeight="1" x14ac:dyDescent="0.25">
      <c r="K523" s="4"/>
      <c r="L523" s="4"/>
      <c r="M523" s="4"/>
      <c r="N523" s="4"/>
      <c r="O523" s="4"/>
      <c r="P523" s="4"/>
      <c r="Q523" s="4"/>
      <c r="R523" s="19"/>
    </row>
    <row r="524" spans="10:18" ht="12.75" customHeight="1" x14ac:dyDescent="0.25">
      <c r="K524" s="4"/>
      <c r="L524" s="4"/>
      <c r="M524" s="4"/>
      <c r="N524" s="4"/>
      <c r="O524" s="4"/>
      <c r="P524" s="4"/>
      <c r="Q524" s="4"/>
      <c r="R524" s="19"/>
    </row>
    <row r="525" spans="10:18" ht="12.75" customHeight="1" x14ac:dyDescent="0.25">
      <c r="K525" s="4"/>
      <c r="L525" s="4"/>
      <c r="M525" s="4"/>
      <c r="N525" s="4"/>
      <c r="O525" s="4"/>
      <c r="P525" s="4"/>
      <c r="Q525" s="4"/>
      <c r="R525" s="19"/>
    </row>
    <row r="526" spans="10:18" ht="12.75" customHeight="1" x14ac:dyDescent="0.25">
      <c r="K526" s="4"/>
      <c r="L526" s="4"/>
      <c r="M526" s="4"/>
      <c r="N526" s="4"/>
      <c r="O526" s="4"/>
      <c r="P526" s="4"/>
      <c r="Q526" s="4"/>
      <c r="R526" s="19"/>
    </row>
    <row r="527" spans="10:18" ht="12.75" customHeight="1" x14ac:dyDescent="0.25">
      <c r="K527" s="4"/>
      <c r="L527" s="4"/>
      <c r="M527" s="4"/>
      <c r="N527" s="4"/>
      <c r="O527" s="4"/>
      <c r="P527" s="4"/>
      <c r="Q527" s="4"/>
      <c r="R527" s="19"/>
    </row>
    <row r="528" spans="10:18" ht="12.75" customHeight="1" x14ac:dyDescent="0.25">
      <c r="K528" s="4"/>
      <c r="L528" s="4"/>
      <c r="M528" s="4"/>
      <c r="N528" s="4"/>
      <c r="O528" s="4"/>
      <c r="P528" s="4"/>
      <c r="Q528" s="4"/>
      <c r="R528" s="19"/>
    </row>
    <row r="529" spans="1:18" ht="12.75" customHeight="1" x14ac:dyDescent="0.25">
      <c r="K529" s="4"/>
      <c r="L529" s="4"/>
      <c r="M529" s="4"/>
      <c r="N529" s="4"/>
      <c r="O529" s="4"/>
      <c r="P529" s="4"/>
      <c r="Q529" s="4"/>
      <c r="R529" s="19"/>
    </row>
    <row r="530" spans="1:18" ht="12.75" customHeight="1" x14ac:dyDescent="0.25">
      <c r="K530" s="4"/>
      <c r="L530" s="4"/>
      <c r="M530" s="4"/>
      <c r="N530" s="4"/>
      <c r="O530" s="4"/>
      <c r="P530" s="4"/>
      <c r="Q530" s="4"/>
      <c r="R530" s="19"/>
    </row>
    <row r="531" spans="1:18" ht="12.75" customHeight="1" x14ac:dyDescent="0.3">
      <c r="J531" s="13" t="s">
        <v>265</v>
      </c>
      <c r="K531" s="4"/>
      <c r="L531" s="4"/>
      <c r="M531" s="4"/>
      <c r="N531" s="4"/>
      <c r="O531" s="4"/>
      <c r="P531" s="4"/>
      <c r="Q531" s="4"/>
      <c r="R531" s="19"/>
    </row>
    <row r="532" spans="1:18" ht="12.75" customHeight="1" x14ac:dyDescent="0.25">
      <c r="J532" s="11" t="s">
        <v>147</v>
      </c>
      <c r="K532" s="5">
        <v>4.4000000000000004</v>
      </c>
      <c r="O532" s="4"/>
      <c r="P532" s="4"/>
      <c r="Q532" s="4"/>
    </row>
    <row r="533" spans="1:18" ht="12.75" customHeight="1" x14ac:dyDescent="0.25">
      <c r="J533" s="11" t="s">
        <v>149</v>
      </c>
      <c r="K533" s="5" t="s">
        <v>266</v>
      </c>
      <c r="O533" s="4"/>
      <c r="P533" s="4"/>
      <c r="Q533" s="4"/>
    </row>
    <row r="534" spans="1:18" ht="12.75" customHeight="1" x14ac:dyDescent="0.3">
      <c r="A534" s="217"/>
      <c r="B534" s="218"/>
      <c r="C534" s="218"/>
      <c r="D534" s="218"/>
      <c r="E534" s="218"/>
      <c r="F534" s="218"/>
      <c r="G534" s="218"/>
      <c r="H534" s="218"/>
      <c r="I534" s="218"/>
      <c r="J534" s="11" t="s">
        <v>151</v>
      </c>
      <c r="K534" s="1" t="s">
        <v>258</v>
      </c>
    </row>
    <row r="535" spans="1:18" x14ac:dyDescent="0.25">
      <c r="J535" s="11" t="s">
        <v>153</v>
      </c>
      <c r="K535" s="1" t="s">
        <v>267</v>
      </c>
    </row>
    <row r="536" spans="1:18" x14ac:dyDescent="0.25"/>
    <row r="537" spans="1:18" x14ac:dyDescent="0.25">
      <c r="J537" s="11" t="s">
        <v>155</v>
      </c>
      <c r="L537" s="5" t="s">
        <v>268</v>
      </c>
      <c r="M537" s="5"/>
      <c r="N537" s="5"/>
    </row>
    <row r="538" spans="1:18" ht="26.4" x14ac:dyDescent="0.25">
      <c r="J538" s="60" t="s">
        <v>259</v>
      </c>
      <c r="K538" s="38" t="s">
        <v>260</v>
      </c>
      <c r="L538" s="56">
        <v>4.0000000000000001E-3</v>
      </c>
      <c r="M538" s="56"/>
      <c r="N538" s="56"/>
    </row>
    <row r="539" spans="1:18" ht="12" customHeight="1" x14ac:dyDescent="0.25">
      <c r="J539" s="60"/>
      <c r="K539" s="38" t="s">
        <v>129</v>
      </c>
      <c r="L539" s="56">
        <v>0.126</v>
      </c>
      <c r="M539" s="56"/>
      <c r="N539" s="56"/>
    </row>
    <row r="540" spans="1:18" x14ac:dyDescent="0.25">
      <c r="J540" s="60"/>
      <c r="K540" s="1" t="s">
        <v>261</v>
      </c>
      <c r="L540" s="56">
        <v>0.83599999999999997</v>
      </c>
      <c r="M540" s="56"/>
      <c r="N540" s="56"/>
    </row>
    <row r="541" spans="1:18" x14ac:dyDescent="0.25">
      <c r="J541" s="60"/>
      <c r="L541" s="56"/>
      <c r="M541" s="56"/>
      <c r="N541" s="56"/>
    </row>
    <row r="542" spans="1:18" x14ac:dyDescent="0.25">
      <c r="J542" s="59" t="s">
        <v>248</v>
      </c>
      <c r="K542" s="1" t="s">
        <v>130</v>
      </c>
      <c r="L542" s="56">
        <v>3.1E-2</v>
      </c>
      <c r="M542" s="56"/>
      <c r="N542" s="56"/>
    </row>
    <row r="543" spans="1:18" x14ac:dyDescent="0.25">
      <c r="J543" s="59"/>
      <c r="K543" s="1" t="s">
        <v>131</v>
      </c>
      <c r="L543" s="58">
        <v>2E-3</v>
      </c>
      <c r="M543" s="56"/>
      <c r="N543" s="56"/>
    </row>
    <row r="544" spans="1:18" x14ac:dyDescent="0.25">
      <c r="L544" s="56"/>
      <c r="M544" s="56"/>
      <c r="N544" s="56"/>
    </row>
    <row r="545" spans="10:18" x14ac:dyDescent="0.25">
      <c r="J545" s="11" t="s">
        <v>262</v>
      </c>
      <c r="L545" s="56">
        <v>3.3000000000000002E-2</v>
      </c>
      <c r="M545" s="56"/>
      <c r="N545" s="56"/>
    </row>
    <row r="546" spans="10:18" x14ac:dyDescent="0.25">
      <c r="K546" s="11"/>
      <c r="L546" s="11"/>
      <c r="M546" s="11"/>
      <c r="N546" s="11"/>
    </row>
    <row r="547" spans="10:18" x14ac:dyDescent="0.25">
      <c r="K547" s="11"/>
      <c r="L547" s="11"/>
      <c r="M547" s="11"/>
      <c r="N547" s="11"/>
    </row>
    <row r="548" spans="10:18" ht="12.75" customHeight="1" x14ac:dyDescent="0.25">
      <c r="J548" s="219" t="s">
        <v>263</v>
      </c>
      <c r="K548" s="219"/>
      <c r="L548" s="219"/>
      <c r="M548" s="219"/>
      <c r="N548" s="219"/>
      <c r="O548" s="219"/>
      <c r="P548" s="219"/>
      <c r="Q548" s="4"/>
    </row>
    <row r="549" spans="10:18" ht="12.9" customHeight="1" x14ac:dyDescent="0.25">
      <c r="J549" s="219"/>
      <c r="K549" s="219"/>
      <c r="L549" s="219"/>
      <c r="M549" s="219"/>
      <c r="N549" s="219"/>
      <c r="O549" s="219"/>
      <c r="P549" s="219"/>
      <c r="Q549" s="4"/>
    </row>
    <row r="550" spans="10:18" ht="12.9" customHeight="1" x14ac:dyDescent="0.25">
      <c r="J550" s="219" t="s">
        <v>264</v>
      </c>
      <c r="K550" s="219"/>
      <c r="L550" s="219"/>
      <c r="M550" s="219"/>
      <c r="N550" s="219"/>
      <c r="O550" s="219"/>
      <c r="P550" s="219"/>
    </row>
    <row r="551" spans="10:18" ht="12.9" customHeight="1" x14ac:dyDescent="0.25">
      <c r="J551" s="219"/>
      <c r="K551" s="219"/>
      <c r="L551" s="219"/>
      <c r="M551" s="219"/>
      <c r="N551" s="219"/>
      <c r="O551" s="219"/>
      <c r="P551" s="219"/>
    </row>
    <row r="552" spans="10:18" ht="12.9" customHeight="1" x14ac:dyDescent="0.25">
      <c r="J552" s="11" t="s">
        <v>172</v>
      </c>
    </row>
    <row r="553" spans="10:18" ht="12.9" customHeight="1" x14ac:dyDescent="0.25"/>
    <row r="554" spans="10:18" ht="12.9" customHeight="1" x14ac:dyDescent="0.25"/>
    <row r="555" spans="10:18" ht="12.9" customHeight="1" x14ac:dyDescent="0.25"/>
    <row r="556" spans="10:18" ht="12.9" customHeight="1" x14ac:dyDescent="0.25">
      <c r="R556" s="19"/>
    </row>
    <row r="557" spans="10:18" ht="12.9" customHeight="1" x14ac:dyDescent="0.25">
      <c r="R557" s="19"/>
    </row>
    <row r="558" spans="10:18" ht="12.9" customHeight="1" x14ac:dyDescent="0.25">
      <c r="R558" s="19"/>
    </row>
    <row r="559" spans="10:18" ht="12.9" customHeight="1" x14ac:dyDescent="0.3">
      <c r="J559" s="13"/>
      <c r="R559" s="19"/>
    </row>
    <row r="560" spans="10:18" ht="12.9" customHeight="1" x14ac:dyDescent="0.3">
      <c r="J560" s="13"/>
      <c r="R560" s="19"/>
    </row>
    <row r="561" spans="1:18" ht="12.9" customHeight="1" x14ac:dyDescent="0.3">
      <c r="J561" s="13"/>
      <c r="R561" s="19"/>
    </row>
    <row r="562" spans="1:18" ht="12.9" customHeight="1" x14ac:dyDescent="0.3">
      <c r="J562" s="13"/>
      <c r="R562" s="19"/>
    </row>
    <row r="563" spans="1:18" ht="12.75" customHeight="1" x14ac:dyDescent="0.3">
      <c r="J563" s="13" t="s">
        <v>269</v>
      </c>
      <c r="R563" s="19"/>
    </row>
    <row r="564" spans="1:18" ht="12.75" customHeight="1" x14ac:dyDescent="0.3">
      <c r="A564" s="217"/>
      <c r="B564" s="218"/>
      <c r="C564" s="218"/>
      <c r="D564" s="218"/>
      <c r="E564" s="218"/>
      <c r="F564" s="218"/>
      <c r="G564" s="218"/>
      <c r="H564" s="218"/>
      <c r="I564" s="218"/>
      <c r="J564" s="11" t="s">
        <v>147</v>
      </c>
      <c r="K564" s="5">
        <v>5.0999999999999996</v>
      </c>
    </row>
    <row r="565" spans="1:18" x14ac:dyDescent="0.25">
      <c r="J565" s="11" t="s">
        <v>149</v>
      </c>
      <c r="K565" s="1" t="s">
        <v>270</v>
      </c>
    </row>
    <row r="566" spans="1:18" x14ac:dyDescent="0.25">
      <c r="J566" s="11" t="s">
        <v>151</v>
      </c>
      <c r="K566" s="1" t="s">
        <v>229</v>
      </c>
    </row>
    <row r="567" spans="1:18" x14ac:dyDescent="0.25">
      <c r="J567" s="11" t="s">
        <v>153</v>
      </c>
      <c r="K567" s="1" t="s">
        <v>271</v>
      </c>
    </row>
    <row r="568" spans="1:18" x14ac:dyDescent="0.25">
      <c r="J568" s="11" t="s">
        <v>155</v>
      </c>
      <c r="L568" s="1" t="s">
        <v>163</v>
      </c>
      <c r="M568" s="1" t="s">
        <v>223</v>
      </c>
    </row>
    <row r="569" spans="1:18" x14ac:dyDescent="0.25">
      <c r="J569" s="11" t="s">
        <v>125</v>
      </c>
      <c r="K569" s="5" t="s">
        <v>168</v>
      </c>
      <c r="L569" s="23">
        <v>220</v>
      </c>
      <c r="M569" s="23">
        <v>80</v>
      </c>
      <c r="N569" s="23"/>
    </row>
    <row r="570" spans="1:18" x14ac:dyDescent="0.25">
      <c r="K570" s="5" t="s">
        <v>235</v>
      </c>
      <c r="L570" s="23">
        <v>220</v>
      </c>
      <c r="M570" s="23">
        <v>80</v>
      </c>
      <c r="N570" s="23"/>
    </row>
    <row r="571" spans="1:18" x14ac:dyDescent="0.25">
      <c r="K571" s="5" t="s">
        <v>236</v>
      </c>
      <c r="L571" s="23">
        <v>270</v>
      </c>
      <c r="M571" s="23">
        <v>120</v>
      </c>
      <c r="N571" s="23"/>
    </row>
    <row r="572" spans="1:18" x14ac:dyDescent="0.25">
      <c r="K572" s="5" t="s">
        <v>237</v>
      </c>
      <c r="L572" s="23">
        <v>260</v>
      </c>
      <c r="M572" s="23">
        <v>140</v>
      </c>
      <c r="N572" s="23"/>
    </row>
    <row r="573" spans="1:18" x14ac:dyDescent="0.25">
      <c r="J573" s="11" t="s">
        <v>113</v>
      </c>
      <c r="K573" s="5" t="s">
        <v>168</v>
      </c>
      <c r="L573" s="23">
        <v>280</v>
      </c>
      <c r="M573" s="23">
        <v>70</v>
      </c>
      <c r="N573" s="23"/>
    </row>
    <row r="574" spans="1:18" x14ac:dyDescent="0.25">
      <c r="K574" s="5" t="s">
        <v>235</v>
      </c>
      <c r="L574" s="23">
        <v>310</v>
      </c>
      <c r="M574" s="23">
        <v>100</v>
      </c>
      <c r="N574" s="23"/>
    </row>
    <row r="575" spans="1:18" x14ac:dyDescent="0.25">
      <c r="K575" s="5" t="s">
        <v>236</v>
      </c>
      <c r="L575" s="23">
        <v>350</v>
      </c>
      <c r="M575" s="23">
        <v>90</v>
      </c>
      <c r="N575" s="23"/>
    </row>
    <row r="576" spans="1:18" x14ac:dyDescent="0.25">
      <c r="K576" s="5" t="s">
        <v>237</v>
      </c>
      <c r="L576" s="23">
        <v>250</v>
      </c>
      <c r="M576" s="23">
        <v>110</v>
      </c>
      <c r="N576" s="23"/>
    </row>
    <row r="577" spans="10:18" x14ac:dyDescent="0.25">
      <c r="J577" s="11" t="s">
        <v>112</v>
      </c>
      <c r="K577" s="5" t="s">
        <v>168</v>
      </c>
      <c r="L577" s="23">
        <v>120</v>
      </c>
      <c r="M577" s="23">
        <v>40</v>
      </c>
      <c r="N577" s="23"/>
    </row>
    <row r="578" spans="10:18" x14ac:dyDescent="0.25">
      <c r="K578" s="5" t="s">
        <v>235</v>
      </c>
      <c r="L578" s="23">
        <v>210</v>
      </c>
      <c r="M578" s="23">
        <v>50</v>
      </c>
      <c r="N578" s="23"/>
    </row>
    <row r="579" spans="10:18" x14ac:dyDescent="0.25">
      <c r="K579" s="5" t="s">
        <v>236</v>
      </c>
      <c r="L579" s="23">
        <v>340</v>
      </c>
      <c r="M579" s="23">
        <v>80</v>
      </c>
      <c r="N579" s="23"/>
    </row>
    <row r="580" spans="10:18" x14ac:dyDescent="0.25">
      <c r="K580" s="5" t="s">
        <v>237</v>
      </c>
      <c r="L580" s="23">
        <v>300</v>
      </c>
      <c r="M580" s="23">
        <v>90</v>
      </c>
      <c r="N580" s="23"/>
    </row>
    <row r="581" spans="10:18" x14ac:dyDescent="0.25">
      <c r="J581" s="11" t="s">
        <v>115</v>
      </c>
      <c r="K581" s="5" t="s">
        <v>168</v>
      </c>
      <c r="L581" s="23">
        <v>210</v>
      </c>
      <c r="M581" s="23">
        <v>60</v>
      </c>
      <c r="N581" s="23"/>
      <c r="Q581" s="11"/>
    </row>
    <row r="582" spans="10:18" x14ac:dyDescent="0.25">
      <c r="K582" s="5" t="s">
        <v>169</v>
      </c>
      <c r="L582" s="23">
        <v>210</v>
      </c>
      <c r="M582" s="23">
        <v>60</v>
      </c>
      <c r="N582" s="23"/>
      <c r="R582" s="57"/>
    </row>
    <row r="583" spans="10:18" x14ac:dyDescent="0.25">
      <c r="K583" s="38"/>
      <c r="L583" s="38"/>
      <c r="M583" s="38"/>
      <c r="N583" s="38"/>
      <c r="O583" s="38"/>
      <c r="P583" s="38"/>
      <c r="Q583" s="38"/>
    </row>
    <row r="584" spans="10:18" x14ac:dyDescent="0.25">
      <c r="J584" s="11" t="s">
        <v>172</v>
      </c>
      <c r="K584" s="4"/>
      <c r="L584" s="4"/>
      <c r="M584" s="4"/>
      <c r="N584" s="4"/>
      <c r="O584" s="4"/>
      <c r="P584" s="4"/>
      <c r="Q584" s="4"/>
    </row>
    <row r="585" spans="10:18" x14ac:dyDescent="0.25">
      <c r="J585" s="11" t="s">
        <v>173</v>
      </c>
      <c r="K585" s="4"/>
      <c r="L585" s="4"/>
      <c r="M585" s="4"/>
      <c r="N585" s="4"/>
      <c r="O585" s="4"/>
      <c r="P585" s="4"/>
      <c r="Q585" s="4"/>
    </row>
    <row r="586" spans="10:18" x14ac:dyDescent="0.25">
      <c r="K586" s="4"/>
      <c r="L586" s="4"/>
      <c r="M586" s="4"/>
      <c r="N586" s="4"/>
      <c r="O586" s="4"/>
      <c r="P586" s="4"/>
      <c r="Q586" s="4"/>
    </row>
    <row r="587" spans="10:18" x14ac:dyDescent="0.25">
      <c r="K587" s="4"/>
      <c r="L587" s="4"/>
      <c r="M587" s="4"/>
      <c r="N587" s="4"/>
      <c r="O587" s="4"/>
      <c r="P587" s="4"/>
      <c r="Q587" s="4"/>
    </row>
    <row r="588" spans="10:18" ht="12.75" customHeight="1" x14ac:dyDescent="0.25">
      <c r="J588" s="51"/>
      <c r="K588" s="4"/>
      <c r="L588" s="4"/>
      <c r="M588" s="4"/>
      <c r="N588" s="4"/>
      <c r="O588" s="4"/>
      <c r="P588" s="4"/>
      <c r="Q588" s="4"/>
    </row>
    <row r="589" spans="10:18" ht="12.75" customHeight="1" x14ac:dyDescent="0.25">
      <c r="J589" s="51"/>
      <c r="K589" s="4"/>
      <c r="L589" s="4"/>
      <c r="M589" s="4"/>
      <c r="N589" s="4"/>
      <c r="O589" s="4"/>
      <c r="P589" s="4"/>
      <c r="Q589" s="4"/>
    </row>
    <row r="590" spans="10:18" ht="12.75" customHeight="1" x14ac:dyDescent="0.25">
      <c r="J590" s="51"/>
      <c r="K590" s="4"/>
      <c r="L590" s="4"/>
      <c r="M590" s="4"/>
      <c r="N590" s="4"/>
      <c r="O590" s="4"/>
      <c r="P590" s="4"/>
      <c r="Q590" s="4"/>
    </row>
    <row r="591" spans="10:18" ht="12.75" customHeight="1" x14ac:dyDescent="0.25">
      <c r="J591" s="51"/>
      <c r="K591" s="4"/>
      <c r="L591" s="4"/>
      <c r="M591" s="4"/>
      <c r="N591" s="4"/>
      <c r="O591" s="4"/>
      <c r="P591" s="4"/>
      <c r="Q591" s="4"/>
    </row>
    <row r="592" spans="10:18" ht="12.75" customHeight="1" x14ac:dyDescent="0.3">
      <c r="J592" s="61" t="s">
        <v>272</v>
      </c>
      <c r="K592" s="4"/>
      <c r="L592" s="4"/>
      <c r="M592" s="4"/>
      <c r="N592" s="4"/>
      <c r="O592" s="4"/>
      <c r="P592" s="4"/>
      <c r="Q592" s="4"/>
    </row>
    <row r="593" spans="1:16" ht="12.75" customHeight="1" x14ac:dyDescent="0.3">
      <c r="A593" s="217"/>
      <c r="B593" s="218"/>
      <c r="C593" s="218"/>
      <c r="D593" s="218"/>
      <c r="E593" s="218"/>
      <c r="F593" s="218"/>
      <c r="G593" s="218"/>
      <c r="H593" s="218"/>
      <c r="I593" s="218"/>
      <c r="J593" s="55" t="s">
        <v>147</v>
      </c>
      <c r="K593" s="5">
        <v>5.2</v>
      </c>
    </row>
    <row r="594" spans="1:16" x14ac:dyDescent="0.25">
      <c r="J594" s="55" t="s">
        <v>149</v>
      </c>
      <c r="K594" s="1" t="s">
        <v>273</v>
      </c>
    </row>
    <row r="595" spans="1:16" x14ac:dyDescent="0.25">
      <c r="J595" s="55" t="s">
        <v>151</v>
      </c>
      <c r="K595" s="1" t="s">
        <v>229</v>
      </c>
    </row>
    <row r="596" spans="1:16" x14ac:dyDescent="0.25">
      <c r="J596" s="55" t="s">
        <v>153</v>
      </c>
      <c r="K596" s="1" t="s">
        <v>274</v>
      </c>
    </row>
    <row r="597" spans="1:16" x14ac:dyDescent="0.25">
      <c r="J597" s="11" t="s">
        <v>155</v>
      </c>
      <c r="L597" s="1" t="s">
        <v>163</v>
      </c>
      <c r="M597" s="1" t="s">
        <v>223</v>
      </c>
    </row>
    <row r="598" spans="1:16" x14ac:dyDescent="0.25">
      <c r="J598" s="11" t="s">
        <v>125</v>
      </c>
      <c r="K598" s="5" t="s">
        <v>168</v>
      </c>
      <c r="L598" s="54">
        <v>3.7</v>
      </c>
      <c r="M598" s="54">
        <v>8.8000000000000007</v>
      </c>
      <c r="N598" s="54"/>
      <c r="P598" s="54"/>
    </row>
    <row r="599" spans="1:16" x14ac:dyDescent="0.25">
      <c r="K599" s="5" t="s">
        <v>235</v>
      </c>
      <c r="L599" s="54">
        <v>2.4</v>
      </c>
      <c r="M599" s="54">
        <v>18.7</v>
      </c>
      <c r="N599" s="54"/>
      <c r="P599" s="54"/>
    </row>
    <row r="600" spans="1:16" x14ac:dyDescent="0.25">
      <c r="K600" s="5" t="s">
        <v>236</v>
      </c>
      <c r="L600" s="54">
        <v>3</v>
      </c>
      <c r="M600" s="54">
        <v>11.2</v>
      </c>
      <c r="N600" s="54"/>
      <c r="P600" s="54"/>
    </row>
    <row r="601" spans="1:16" x14ac:dyDescent="0.25">
      <c r="K601" s="5" t="s">
        <v>237</v>
      </c>
      <c r="L601" s="54">
        <v>2.6</v>
      </c>
      <c r="M601" s="54">
        <v>17.7</v>
      </c>
      <c r="N601" s="54"/>
      <c r="P601" s="54"/>
    </row>
    <row r="602" spans="1:16" x14ac:dyDescent="0.25">
      <c r="J602" s="11" t="s">
        <v>113</v>
      </c>
      <c r="K602" s="5" t="s">
        <v>168</v>
      </c>
      <c r="L602" s="54">
        <v>8.8000000000000007</v>
      </c>
      <c r="M602" s="54">
        <v>3.5</v>
      </c>
      <c r="N602" s="54"/>
      <c r="P602" s="54"/>
    </row>
    <row r="603" spans="1:16" x14ac:dyDescent="0.25">
      <c r="K603" s="5" t="s">
        <v>235</v>
      </c>
      <c r="L603" s="54">
        <v>2.6</v>
      </c>
      <c r="M603" s="54">
        <v>15.5</v>
      </c>
      <c r="N603" s="54"/>
      <c r="P603" s="54"/>
    </row>
    <row r="604" spans="1:16" x14ac:dyDescent="0.25">
      <c r="K604" s="5" t="s">
        <v>236</v>
      </c>
      <c r="L604" s="54">
        <v>3.5</v>
      </c>
      <c r="M604" s="54">
        <v>10.7</v>
      </c>
      <c r="N604" s="54"/>
      <c r="P604" s="54"/>
    </row>
    <row r="605" spans="1:16" x14ac:dyDescent="0.25">
      <c r="K605" s="5" t="s">
        <v>237</v>
      </c>
      <c r="L605" s="54">
        <v>3.2</v>
      </c>
      <c r="M605" s="54">
        <v>3.3</v>
      </c>
      <c r="N605" s="54"/>
      <c r="P605" s="54"/>
    </row>
    <row r="606" spans="1:16" x14ac:dyDescent="0.25">
      <c r="J606" s="11" t="s">
        <v>112</v>
      </c>
      <c r="K606" s="5" t="s">
        <v>168</v>
      </c>
      <c r="L606" s="54">
        <v>1.1000000000000001</v>
      </c>
      <c r="M606" s="54">
        <v>1.9</v>
      </c>
      <c r="N606" s="54"/>
      <c r="P606" s="54"/>
    </row>
    <row r="607" spans="1:16" x14ac:dyDescent="0.25">
      <c r="K607" s="5" t="s">
        <v>235</v>
      </c>
      <c r="L607" s="54">
        <v>3.3</v>
      </c>
      <c r="M607" s="54">
        <v>10.7</v>
      </c>
      <c r="N607" s="54"/>
      <c r="P607" s="54"/>
    </row>
    <row r="608" spans="1:16" x14ac:dyDescent="0.25">
      <c r="K608" s="5" t="s">
        <v>236</v>
      </c>
      <c r="L608" s="54">
        <v>5.0999999999999996</v>
      </c>
      <c r="M608" s="54">
        <v>2.8</v>
      </c>
      <c r="N608" s="54"/>
      <c r="P608" s="54"/>
    </row>
    <row r="609" spans="1:18" x14ac:dyDescent="0.25">
      <c r="K609" s="5" t="s">
        <v>237</v>
      </c>
      <c r="L609" s="54">
        <v>9.6</v>
      </c>
      <c r="M609" s="54">
        <v>17.100000000000001</v>
      </c>
      <c r="N609" s="54"/>
      <c r="P609" s="54"/>
    </row>
    <row r="610" spans="1:18" x14ac:dyDescent="0.25">
      <c r="J610" s="11" t="s">
        <v>115</v>
      </c>
      <c r="K610" s="5" t="s">
        <v>168</v>
      </c>
      <c r="L610" s="54">
        <v>3.1</v>
      </c>
      <c r="M610" s="54">
        <v>9.6</v>
      </c>
      <c r="N610" s="54"/>
      <c r="P610" s="54"/>
      <c r="Q610" s="11"/>
    </row>
    <row r="611" spans="1:18" x14ac:dyDescent="0.25">
      <c r="J611" s="55"/>
      <c r="K611" s="5" t="s">
        <v>169</v>
      </c>
      <c r="L611" s="54">
        <v>3.8</v>
      </c>
      <c r="M611" s="54">
        <v>3.9</v>
      </c>
      <c r="N611" s="54"/>
      <c r="P611" s="54"/>
      <c r="Q611" s="54"/>
      <c r="R611" s="62"/>
    </row>
    <row r="612" spans="1:18" x14ac:dyDescent="0.25">
      <c r="K612" s="54"/>
      <c r="L612" s="54"/>
      <c r="M612" s="54"/>
      <c r="N612" s="54"/>
      <c r="P612" s="54"/>
      <c r="Q612" s="54"/>
      <c r="R612" s="62"/>
    </row>
    <row r="613" spans="1:18" x14ac:dyDescent="0.25">
      <c r="J613" s="11" t="s">
        <v>275</v>
      </c>
      <c r="L613" s="4"/>
      <c r="M613" s="4"/>
      <c r="N613" s="4"/>
      <c r="O613" s="4"/>
      <c r="P613" s="4"/>
      <c r="Q613" s="4"/>
    </row>
    <row r="614" spans="1:18" x14ac:dyDescent="0.25">
      <c r="J614" s="11" t="s">
        <v>172</v>
      </c>
      <c r="K614" s="4"/>
      <c r="L614" s="4"/>
      <c r="M614" s="4"/>
      <c r="N614" s="4"/>
      <c r="O614" s="4"/>
    </row>
    <row r="615" spans="1:18" x14ac:dyDescent="0.25">
      <c r="J615" s="11" t="s">
        <v>173</v>
      </c>
      <c r="K615" s="4"/>
      <c r="L615" s="4"/>
      <c r="M615" s="4"/>
      <c r="N615" s="4"/>
      <c r="O615" s="4"/>
    </row>
    <row r="616" spans="1:18" x14ac:dyDescent="0.25">
      <c r="K616" s="4"/>
      <c r="L616" s="4"/>
      <c r="M616" s="4"/>
      <c r="N616" s="4"/>
      <c r="O616" s="4"/>
    </row>
    <row r="617" spans="1:18" x14ac:dyDescent="0.25">
      <c r="K617" s="4"/>
      <c r="L617" s="4"/>
      <c r="M617" s="4"/>
      <c r="N617" s="4"/>
      <c r="O617" s="4"/>
    </row>
    <row r="618" spans="1:18" x14ac:dyDescent="0.25">
      <c r="K618" s="4"/>
      <c r="L618" s="4"/>
      <c r="M618" s="4"/>
      <c r="N618" s="4"/>
      <c r="O618" s="4"/>
    </row>
    <row r="619" spans="1:18" ht="12.75" customHeight="1" x14ac:dyDescent="0.25"/>
    <row r="620" spans="1:18" ht="12.75" customHeight="1" x14ac:dyDescent="0.25"/>
    <row r="621" spans="1:18" ht="12.75" customHeight="1" x14ac:dyDescent="0.25"/>
    <row r="622" spans="1:18" ht="12.75" customHeight="1" x14ac:dyDescent="0.25"/>
    <row r="623" spans="1:18" ht="12.75" customHeight="1" x14ac:dyDescent="0.3">
      <c r="J623" s="13" t="s">
        <v>276</v>
      </c>
    </row>
    <row r="624" spans="1:18" ht="12.75" customHeight="1" x14ac:dyDescent="0.3">
      <c r="A624" s="217"/>
      <c r="B624" s="218"/>
      <c r="C624" s="218"/>
      <c r="D624" s="218"/>
      <c r="E624" s="218"/>
      <c r="F624" s="218"/>
      <c r="G624" s="218"/>
      <c r="H624" s="218"/>
      <c r="I624" s="218"/>
      <c r="J624" s="11" t="s">
        <v>147</v>
      </c>
      <c r="K624" s="5">
        <v>6.1</v>
      </c>
      <c r="L624" s="5"/>
      <c r="M624" s="5"/>
      <c r="N624" s="5"/>
    </row>
    <row r="625" spans="10:14" x14ac:dyDescent="0.25">
      <c r="J625" s="11" t="s">
        <v>149</v>
      </c>
      <c r="K625" s="1" t="s">
        <v>93</v>
      </c>
      <c r="L625" s="5"/>
      <c r="M625" s="5"/>
      <c r="N625" s="5"/>
    </row>
    <row r="626" spans="10:14" x14ac:dyDescent="0.25">
      <c r="J626" s="11" t="s">
        <v>151</v>
      </c>
      <c r="K626" s="1" t="s">
        <v>229</v>
      </c>
      <c r="L626" s="5"/>
      <c r="M626" s="5"/>
      <c r="N626" s="5"/>
    </row>
    <row r="627" spans="10:14" x14ac:dyDescent="0.25">
      <c r="J627" s="11" t="s">
        <v>277</v>
      </c>
      <c r="K627" s="1" t="s">
        <v>278</v>
      </c>
      <c r="L627" s="5"/>
      <c r="M627" s="5"/>
      <c r="N627" s="5"/>
    </row>
    <row r="628" spans="10:14" x14ac:dyDescent="0.25">
      <c r="J628" s="11" t="s">
        <v>279</v>
      </c>
      <c r="K628" s="1" t="s">
        <v>280</v>
      </c>
      <c r="L628" s="5"/>
      <c r="M628" s="5"/>
      <c r="N628" s="5"/>
    </row>
    <row r="629" spans="10:14" x14ac:dyDescent="0.25">
      <c r="J629" s="11" t="s">
        <v>155</v>
      </c>
      <c r="L629" s="1" t="s">
        <v>278</v>
      </c>
      <c r="M629" s="1" t="s">
        <v>280</v>
      </c>
    </row>
    <row r="630" spans="10:14" x14ac:dyDescent="0.25">
      <c r="J630" s="11" t="s">
        <v>125</v>
      </c>
      <c r="K630" s="5" t="s">
        <v>168</v>
      </c>
      <c r="L630" s="63">
        <v>460</v>
      </c>
      <c r="M630" s="64">
        <v>3.3</v>
      </c>
      <c r="N630" s="18"/>
    </row>
    <row r="631" spans="10:14" x14ac:dyDescent="0.25">
      <c r="K631" s="5" t="s">
        <v>235</v>
      </c>
      <c r="L631" s="63">
        <v>570</v>
      </c>
      <c r="M631" s="64">
        <v>4.4000000000000004</v>
      </c>
      <c r="N631" s="18"/>
    </row>
    <row r="632" spans="10:14" x14ac:dyDescent="0.25">
      <c r="K632" s="5" t="s">
        <v>236</v>
      </c>
      <c r="L632" s="63">
        <v>530</v>
      </c>
      <c r="M632" s="64">
        <v>4.2</v>
      </c>
      <c r="N632" s="18"/>
    </row>
    <row r="633" spans="10:14" x14ac:dyDescent="0.25">
      <c r="K633" s="5" t="s">
        <v>237</v>
      </c>
      <c r="L633" s="63">
        <v>370</v>
      </c>
      <c r="M633" s="64">
        <v>2.7</v>
      </c>
      <c r="N633" s="18"/>
    </row>
    <row r="634" spans="10:14" x14ac:dyDescent="0.25">
      <c r="J634" s="11" t="s">
        <v>113</v>
      </c>
      <c r="K634" s="5" t="s">
        <v>168</v>
      </c>
      <c r="L634" s="63">
        <v>450</v>
      </c>
      <c r="M634" s="64">
        <v>3.5</v>
      </c>
      <c r="N634" s="18"/>
    </row>
    <row r="635" spans="10:14" x14ac:dyDescent="0.25">
      <c r="K635" s="5" t="s">
        <v>235</v>
      </c>
      <c r="L635" s="63">
        <v>460</v>
      </c>
      <c r="M635" s="64">
        <v>3.9</v>
      </c>
      <c r="N635" s="65"/>
    </row>
    <row r="636" spans="10:14" x14ac:dyDescent="0.25">
      <c r="K636" s="5" t="s">
        <v>236</v>
      </c>
      <c r="L636" s="63">
        <v>440</v>
      </c>
      <c r="M636" s="64">
        <v>3.8</v>
      </c>
      <c r="N636" s="65"/>
    </row>
    <row r="637" spans="10:14" x14ac:dyDescent="0.25">
      <c r="K637" s="5" t="s">
        <v>237</v>
      </c>
      <c r="L637" s="63">
        <v>330</v>
      </c>
      <c r="M637" s="64">
        <v>2.9</v>
      </c>
      <c r="N637" s="65"/>
    </row>
    <row r="638" spans="10:14" x14ac:dyDescent="0.25">
      <c r="J638" s="11" t="s">
        <v>112</v>
      </c>
      <c r="K638" s="5" t="s">
        <v>168</v>
      </c>
      <c r="L638" s="63">
        <v>150</v>
      </c>
      <c r="M638" s="64">
        <v>1.2</v>
      </c>
      <c r="N638" s="65"/>
    </row>
    <row r="639" spans="10:14" x14ac:dyDescent="0.25">
      <c r="K639" s="5" t="s">
        <v>235</v>
      </c>
      <c r="L639" s="63">
        <v>300</v>
      </c>
      <c r="M639" s="64">
        <v>3.1</v>
      </c>
      <c r="N639" s="65"/>
    </row>
    <row r="640" spans="10:14" x14ac:dyDescent="0.25">
      <c r="K640" s="5" t="s">
        <v>236</v>
      </c>
      <c r="L640" s="63">
        <v>470</v>
      </c>
      <c r="M640" s="64">
        <v>5</v>
      </c>
      <c r="N640" s="65"/>
    </row>
    <row r="641" spans="1:18" x14ac:dyDescent="0.25">
      <c r="K641" s="5" t="s">
        <v>237</v>
      </c>
      <c r="L641" s="63">
        <v>280</v>
      </c>
      <c r="M641" s="64">
        <v>3.8</v>
      </c>
      <c r="N641" s="65"/>
    </row>
    <row r="642" spans="1:18" x14ac:dyDescent="0.25">
      <c r="J642" s="11" t="s">
        <v>115</v>
      </c>
      <c r="K642" s="5" t="s">
        <v>168</v>
      </c>
      <c r="L642" s="63">
        <v>220</v>
      </c>
      <c r="M642" s="64">
        <v>3</v>
      </c>
      <c r="N642" s="65"/>
    </row>
    <row r="643" spans="1:18" x14ac:dyDescent="0.25">
      <c r="K643" s="5" t="s">
        <v>169</v>
      </c>
      <c r="L643" s="63">
        <v>50</v>
      </c>
      <c r="M643" s="64">
        <v>0.6</v>
      </c>
      <c r="N643" s="65"/>
    </row>
    <row r="644" spans="1:18" ht="12.75" customHeight="1" x14ac:dyDescent="0.25">
      <c r="K644" s="65"/>
      <c r="L644" s="5"/>
      <c r="M644" s="65"/>
      <c r="N644" s="65"/>
    </row>
    <row r="645" spans="1:18" ht="12.75" customHeight="1" x14ac:dyDescent="0.25">
      <c r="J645" s="11" t="s">
        <v>172</v>
      </c>
      <c r="K645" s="65"/>
      <c r="L645" s="5"/>
      <c r="M645" s="65"/>
      <c r="N645" s="65"/>
      <c r="R645" s="12"/>
    </row>
    <row r="646" spans="1:18" ht="12.75" customHeight="1" x14ac:dyDescent="0.25">
      <c r="J646" s="11" t="s">
        <v>173</v>
      </c>
      <c r="K646" s="65"/>
      <c r="L646" s="5"/>
      <c r="M646" s="65"/>
      <c r="N646" s="65"/>
      <c r="R646" s="12"/>
    </row>
    <row r="647" spans="1:18" ht="12.75" customHeight="1" x14ac:dyDescent="0.25">
      <c r="K647" s="65"/>
      <c r="L647" s="5"/>
      <c r="M647" s="65"/>
      <c r="N647" s="65"/>
      <c r="R647" s="12"/>
    </row>
    <row r="648" spans="1:18" ht="12.75" customHeight="1" x14ac:dyDescent="0.25">
      <c r="K648" s="65"/>
      <c r="L648" s="5"/>
      <c r="M648" s="65"/>
      <c r="N648" s="65"/>
      <c r="R648" s="12"/>
    </row>
    <row r="649" spans="1:18" ht="12.75" customHeight="1" x14ac:dyDescent="0.25">
      <c r="K649" s="65"/>
      <c r="L649" s="5"/>
      <c r="M649" s="65"/>
      <c r="N649" s="65"/>
      <c r="R649" s="12"/>
    </row>
    <row r="650" spans="1:18" ht="12.75" customHeight="1" x14ac:dyDescent="0.3">
      <c r="J650" s="13" t="s">
        <v>281</v>
      </c>
      <c r="K650" s="65"/>
      <c r="L650" s="5"/>
      <c r="M650" s="65"/>
      <c r="N650" s="65"/>
      <c r="R650" s="12"/>
    </row>
    <row r="651" spans="1:18" ht="12.75" customHeight="1" x14ac:dyDescent="0.3">
      <c r="A651" s="217"/>
      <c r="B651" s="217"/>
      <c r="C651" s="217"/>
      <c r="D651" s="217"/>
      <c r="E651" s="217"/>
      <c r="F651" s="217"/>
      <c r="G651" s="217"/>
      <c r="H651" s="217"/>
      <c r="I651" s="217"/>
      <c r="J651" s="11" t="s">
        <v>147</v>
      </c>
      <c r="K651" s="5">
        <v>7.1</v>
      </c>
    </row>
    <row r="652" spans="1:18" x14ac:dyDescent="0.25">
      <c r="J652" s="11" t="s">
        <v>149</v>
      </c>
      <c r="K652" s="1" t="s">
        <v>282</v>
      </c>
    </row>
    <row r="653" spans="1:18" x14ac:dyDescent="0.25">
      <c r="J653" s="11" t="s">
        <v>151</v>
      </c>
      <c r="K653" s="1" t="s">
        <v>283</v>
      </c>
    </row>
    <row r="654" spans="1:18" x14ac:dyDescent="0.25">
      <c r="J654" s="11" t="s">
        <v>153</v>
      </c>
      <c r="K654" s="1" t="s">
        <v>284</v>
      </c>
    </row>
    <row r="655" spans="1:18" x14ac:dyDescent="0.25">
      <c r="J655" s="11" t="s">
        <v>155</v>
      </c>
      <c r="K655" s="1" t="s">
        <v>284</v>
      </c>
    </row>
    <row r="656" spans="1:18" x14ac:dyDescent="0.25">
      <c r="K656" s="1" t="s">
        <v>125</v>
      </c>
      <c r="L656" s="1" t="s">
        <v>113</v>
      </c>
      <c r="M656" s="1" t="s">
        <v>112</v>
      </c>
      <c r="N656" s="1" t="s">
        <v>132</v>
      </c>
    </row>
    <row r="657" spans="1:18" x14ac:dyDescent="0.25">
      <c r="J657" s="11" t="s">
        <v>133</v>
      </c>
      <c r="K657" s="41">
        <v>6.1</v>
      </c>
      <c r="L657" s="41">
        <v>16.899999999999999</v>
      </c>
      <c r="M657" s="41">
        <v>9.4</v>
      </c>
      <c r="N657" s="41">
        <v>41</v>
      </c>
    </row>
    <row r="658" spans="1:18" x14ac:dyDescent="0.25">
      <c r="J658" s="11" t="s">
        <v>134</v>
      </c>
      <c r="K658" s="41">
        <v>17</v>
      </c>
      <c r="L658" s="41">
        <v>16</v>
      </c>
      <c r="M658" s="41">
        <v>9.1</v>
      </c>
      <c r="N658" s="41">
        <v>22.4</v>
      </c>
    </row>
    <row r="659" spans="1:18" x14ac:dyDescent="0.25">
      <c r="J659" s="11" t="s">
        <v>135</v>
      </c>
      <c r="K659" s="41">
        <v>15.5</v>
      </c>
      <c r="L659" s="41">
        <v>14.9</v>
      </c>
      <c r="M659" s="41">
        <v>8.5</v>
      </c>
      <c r="N659" s="41">
        <v>28</v>
      </c>
    </row>
    <row r="660" spans="1:18" x14ac:dyDescent="0.25">
      <c r="J660" s="11" t="s">
        <v>136</v>
      </c>
      <c r="K660" s="41">
        <v>20.5</v>
      </c>
      <c r="L660" s="41">
        <v>20.100000000000001</v>
      </c>
      <c r="M660" s="41">
        <v>10.9</v>
      </c>
      <c r="N660" s="41">
        <v>38.200000000000003</v>
      </c>
    </row>
    <row r="661" spans="1:18" x14ac:dyDescent="0.25">
      <c r="J661" s="11" t="s">
        <v>137</v>
      </c>
      <c r="K661" s="41">
        <v>23.6</v>
      </c>
      <c r="L661" s="41">
        <v>21.5</v>
      </c>
      <c r="M661" s="41">
        <v>12.1</v>
      </c>
      <c r="N661" s="41">
        <v>28.9</v>
      </c>
    </row>
    <row r="662" spans="1:18" x14ac:dyDescent="0.25">
      <c r="J662" s="11" t="s">
        <v>138</v>
      </c>
      <c r="K662" s="41">
        <v>18.600000000000001</v>
      </c>
      <c r="L662" s="41">
        <v>18.8</v>
      </c>
      <c r="M662" s="41">
        <v>14.5</v>
      </c>
      <c r="N662" s="41">
        <v>34.6</v>
      </c>
    </row>
    <row r="663" spans="1:18" x14ac:dyDescent="0.25">
      <c r="J663" s="11" t="s">
        <v>139</v>
      </c>
      <c r="K663" s="41">
        <v>21.7</v>
      </c>
      <c r="L663" s="41">
        <v>23.6</v>
      </c>
      <c r="M663" s="41">
        <v>17.600000000000001</v>
      </c>
      <c r="N663" s="41" t="s">
        <v>116</v>
      </c>
    </row>
    <row r="664" spans="1:18" x14ac:dyDescent="0.25">
      <c r="J664" s="11" t="s">
        <v>140</v>
      </c>
      <c r="K664" s="41">
        <v>22</v>
      </c>
      <c r="L664" s="41">
        <v>18</v>
      </c>
      <c r="M664" s="41">
        <v>23</v>
      </c>
      <c r="N664" s="41" t="s">
        <v>116</v>
      </c>
    </row>
    <row r="665" spans="1:18" x14ac:dyDescent="0.25">
      <c r="J665" s="11" t="s">
        <v>141</v>
      </c>
      <c r="K665" s="41">
        <v>22.1</v>
      </c>
      <c r="L665" s="41">
        <v>30.5</v>
      </c>
      <c r="M665" s="41">
        <v>29.6</v>
      </c>
      <c r="N665" s="41" t="s">
        <v>116</v>
      </c>
    </row>
    <row r="666" spans="1:18" x14ac:dyDescent="0.25">
      <c r="J666" s="11" t="s">
        <v>142</v>
      </c>
      <c r="K666" s="41">
        <v>20.6</v>
      </c>
      <c r="L666" s="41">
        <v>15</v>
      </c>
      <c r="M666" s="41">
        <v>15.5</v>
      </c>
      <c r="N666" s="41" t="s">
        <v>116</v>
      </c>
    </row>
    <row r="667" spans="1:18" x14ac:dyDescent="0.25">
      <c r="J667" s="11" t="s">
        <v>143</v>
      </c>
      <c r="K667" s="41">
        <v>14.4</v>
      </c>
      <c r="L667" s="41">
        <v>19.399999999999999</v>
      </c>
      <c r="M667" s="41">
        <v>21</v>
      </c>
      <c r="N667" s="41" t="s">
        <v>116</v>
      </c>
    </row>
    <row r="668" spans="1:18" x14ac:dyDescent="0.25">
      <c r="J668" s="11" t="s">
        <v>144</v>
      </c>
      <c r="K668" s="41">
        <v>17.5</v>
      </c>
      <c r="L668" s="41">
        <v>18.100000000000001</v>
      </c>
      <c r="M668" s="41">
        <v>30.6</v>
      </c>
      <c r="N668" s="41" t="s">
        <v>116</v>
      </c>
    </row>
    <row r="669" spans="1:18" ht="12.75" customHeight="1" x14ac:dyDescent="0.25">
      <c r="Q669" s="4"/>
    </row>
    <row r="670" spans="1:18" ht="25.5" customHeight="1" x14ac:dyDescent="0.25">
      <c r="J670" s="219" t="s">
        <v>285</v>
      </c>
      <c r="K670" s="219"/>
      <c r="L670" s="219"/>
      <c r="M670" s="219"/>
      <c r="N670" s="219"/>
      <c r="O670" s="219"/>
      <c r="P670" s="219"/>
    </row>
    <row r="671" spans="1:18" x14ac:dyDescent="0.25">
      <c r="A671" s="1"/>
      <c r="B671" s="1"/>
      <c r="C671" s="1"/>
      <c r="D671" s="1"/>
      <c r="E671" s="1"/>
      <c r="F671" s="1"/>
      <c r="G671" s="1"/>
      <c r="H671" s="1"/>
      <c r="I671" s="1"/>
      <c r="J671" s="1"/>
      <c r="R671" s="1"/>
    </row>
    <row r="672" spans="1:18" x14ac:dyDescent="0.25">
      <c r="A672" s="1"/>
      <c r="B672" s="1"/>
      <c r="C672" s="1"/>
      <c r="D672" s="1"/>
      <c r="E672" s="1"/>
      <c r="F672" s="1"/>
      <c r="G672" s="1"/>
      <c r="H672" s="1"/>
      <c r="I672" s="1"/>
      <c r="K672" s="11"/>
      <c r="L672" s="11"/>
      <c r="M672" s="11"/>
      <c r="N672" s="11"/>
      <c r="O672" s="11"/>
      <c r="P672" s="11"/>
      <c r="Q672" s="11"/>
    </row>
    <row r="673" spans="1:18" x14ac:dyDescent="0.25">
      <c r="A673" s="1"/>
      <c r="B673" s="1"/>
      <c r="C673" s="1"/>
      <c r="D673" s="1"/>
      <c r="E673" s="1"/>
      <c r="F673" s="1"/>
      <c r="G673" s="1"/>
      <c r="H673" s="1"/>
      <c r="I673" s="1"/>
      <c r="K673" s="11"/>
      <c r="L673" s="11"/>
      <c r="M673" s="11"/>
      <c r="N673" s="11"/>
      <c r="O673" s="11"/>
      <c r="P673" s="11"/>
      <c r="Q673" s="11"/>
    </row>
    <row r="674" spans="1:18" x14ac:dyDescent="0.25">
      <c r="A674" s="1"/>
      <c r="B674" s="1"/>
      <c r="C674" s="1"/>
      <c r="D674" s="1"/>
      <c r="E674" s="1"/>
      <c r="F674" s="1"/>
      <c r="G674" s="1"/>
      <c r="H674" s="1"/>
      <c r="I674" s="1"/>
      <c r="K674" s="11"/>
      <c r="L674" s="11"/>
      <c r="M674" s="11"/>
      <c r="N674" s="11"/>
      <c r="O674" s="11"/>
      <c r="P674" s="11"/>
      <c r="Q674" s="11"/>
    </row>
    <row r="675" spans="1:18" x14ac:dyDescent="0.25">
      <c r="A675" s="1"/>
      <c r="B675" s="1"/>
      <c r="C675" s="1"/>
      <c r="D675" s="1"/>
      <c r="E675" s="1"/>
      <c r="F675" s="1"/>
      <c r="G675" s="1"/>
      <c r="H675" s="1"/>
      <c r="I675" s="1"/>
      <c r="K675" s="11"/>
      <c r="L675" s="11"/>
      <c r="M675" s="11"/>
      <c r="N675" s="11"/>
      <c r="O675" s="11"/>
      <c r="P675" s="11"/>
      <c r="Q675" s="11"/>
    </row>
    <row r="676" spans="1:18" ht="39" customHeight="1" x14ac:dyDescent="0.3">
      <c r="A676" s="1"/>
      <c r="B676" s="1"/>
      <c r="C676" s="1"/>
      <c r="D676" s="1"/>
      <c r="E676" s="1"/>
      <c r="F676" s="1"/>
      <c r="G676" s="1"/>
      <c r="H676" s="1"/>
      <c r="I676" s="1"/>
      <c r="J676" s="216" t="s">
        <v>286</v>
      </c>
      <c r="K676" s="216"/>
      <c r="L676" s="216"/>
      <c r="M676" s="216"/>
      <c r="N676" s="216"/>
      <c r="O676" s="216"/>
      <c r="R676" s="1"/>
    </row>
    <row r="677" spans="1:18" x14ac:dyDescent="0.25">
      <c r="A677" s="1"/>
      <c r="B677" s="1"/>
      <c r="C677" s="1"/>
      <c r="D677" s="1"/>
      <c r="E677" s="1"/>
      <c r="F677" s="1"/>
      <c r="G677" s="1"/>
      <c r="H677" s="1"/>
      <c r="I677" s="1"/>
      <c r="J677" s="1" t="s">
        <v>147</v>
      </c>
      <c r="K677" s="5" t="s">
        <v>4</v>
      </c>
      <c r="R677" s="1"/>
    </row>
    <row r="678" spans="1:18" x14ac:dyDescent="0.25">
      <c r="A678" s="1"/>
      <c r="B678" s="1"/>
      <c r="C678" s="1"/>
      <c r="D678" s="1"/>
      <c r="E678" s="1"/>
      <c r="F678" s="1"/>
      <c r="G678" s="1"/>
      <c r="H678" s="1"/>
      <c r="I678" s="1"/>
      <c r="J678" s="1" t="s">
        <v>149</v>
      </c>
      <c r="K678" s="1" t="s">
        <v>287</v>
      </c>
      <c r="R678" s="1"/>
    </row>
    <row r="679" spans="1:18" x14ac:dyDescent="0.25">
      <c r="A679" s="1"/>
      <c r="B679" s="1"/>
      <c r="C679" s="1"/>
      <c r="D679" s="1"/>
      <c r="E679" s="1"/>
      <c r="F679" s="1"/>
      <c r="G679" s="1"/>
      <c r="H679" s="1"/>
      <c r="I679" s="1"/>
      <c r="J679" s="1" t="s">
        <v>151</v>
      </c>
      <c r="K679" s="1" t="s">
        <v>196</v>
      </c>
      <c r="R679" s="1"/>
    </row>
    <row r="680" spans="1:18" x14ac:dyDescent="0.25">
      <c r="A680" s="1"/>
      <c r="B680" s="1"/>
      <c r="C680" s="1"/>
      <c r="D680" s="1"/>
      <c r="E680" s="1"/>
      <c r="F680" s="1"/>
      <c r="G680" s="1"/>
      <c r="H680" s="1"/>
      <c r="I680" s="1"/>
      <c r="J680" s="1" t="s">
        <v>153</v>
      </c>
      <c r="K680" s="1" t="s">
        <v>288</v>
      </c>
      <c r="R680" s="1"/>
    </row>
    <row r="681" spans="1:18" x14ac:dyDescent="0.25">
      <c r="A681" s="1"/>
      <c r="B681" s="1"/>
      <c r="C681" s="1"/>
      <c r="D681" s="1"/>
      <c r="E681" s="1"/>
      <c r="F681" s="1"/>
      <c r="G681" s="1"/>
      <c r="H681" s="1"/>
      <c r="I681" s="1"/>
      <c r="J681" s="1" t="s">
        <v>155</v>
      </c>
      <c r="K681" s="1" t="s">
        <v>160</v>
      </c>
      <c r="R681" s="1"/>
    </row>
    <row r="682" spans="1:18" ht="12.75" customHeight="1" x14ac:dyDescent="0.25">
      <c r="A682" s="1"/>
      <c r="B682" s="1"/>
      <c r="C682" s="1"/>
      <c r="D682" s="1"/>
      <c r="E682" s="1"/>
      <c r="F682" s="1"/>
      <c r="G682" s="1"/>
      <c r="H682" s="1"/>
      <c r="I682" s="1"/>
      <c r="J682" s="1"/>
    </row>
    <row r="683" spans="1:18" ht="12.75" customHeight="1" x14ac:dyDescent="0.25">
      <c r="A683" s="1"/>
      <c r="B683" s="1"/>
      <c r="C683" s="1"/>
      <c r="D683" s="1"/>
      <c r="E683" s="1"/>
      <c r="F683" s="1"/>
      <c r="G683" s="1"/>
      <c r="H683" s="1"/>
      <c r="I683" s="1"/>
      <c r="J683" s="1"/>
      <c r="K683" s="39" t="s">
        <v>125</v>
      </c>
      <c r="L683" s="20" t="s">
        <v>113</v>
      </c>
      <c r="M683" s="20" t="s">
        <v>112</v>
      </c>
      <c r="N683" s="20" t="s">
        <v>132</v>
      </c>
    </row>
    <row r="684" spans="1:18" ht="12.75" customHeight="1" x14ac:dyDescent="0.25">
      <c r="A684" s="1"/>
      <c r="B684" s="1"/>
      <c r="C684" s="1"/>
      <c r="D684" s="1"/>
      <c r="E684" s="1"/>
      <c r="F684" s="1"/>
      <c r="G684" s="1"/>
      <c r="H684" s="1"/>
      <c r="I684" s="1"/>
      <c r="J684" s="1" t="s">
        <v>133</v>
      </c>
      <c r="K684" s="56">
        <v>0.105</v>
      </c>
      <c r="L684" s="56">
        <v>1.4999999999999999E-2</v>
      </c>
      <c r="M684" s="56">
        <v>0.02</v>
      </c>
      <c r="N684" s="56">
        <v>3.6999999999999998E-2</v>
      </c>
    </row>
    <row r="685" spans="1:18" ht="12.75" customHeight="1" x14ac:dyDescent="0.25">
      <c r="A685" s="1"/>
      <c r="B685" s="1"/>
      <c r="C685" s="1"/>
      <c r="D685" s="1"/>
      <c r="E685" s="1"/>
      <c r="F685" s="1"/>
      <c r="G685" s="1"/>
      <c r="H685" s="1"/>
      <c r="I685" s="1"/>
      <c r="J685" s="1" t="s">
        <v>134</v>
      </c>
      <c r="K685" s="56">
        <v>7.1999999999999995E-2</v>
      </c>
      <c r="L685" s="56">
        <v>1.7999999999999999E-2</v>
      </c>
      <c r="M685" s="56">
        <v>1.7000000000000001E-2</v>
      </c>
      <c r="N685" s="56">
        <v>2.1999999999999999E-2</v>
      </c>
    </row>
    <row r="686" spans="1:18" ht="12.75" customHeight="1" x14ac:dyDescent="0.25">
      <c r="A686" s="1"/>
      <c r="B686" s="1"/>
      <c r="C686" s="1"/>
      <c r="D686" s="1"/>
      <c r="E686" s="1"/>
      <c r="F686" s="1"/>
      <c r="G686" s="1"/>
      <c r="H686" s="1"/>
      <c r="I686" s="1"/>
      <c r="J686" s="1" t="s">
        <v>135</v>
      </c>
      <c r="K686" s="56">
        <v>5.8000000000000003E-2</v>
      </c>
      <c r="L686" s="56">
        <v>3.3000000000000002E-2</v>
      </c>
      <c r="M686" s="56">
        <v>1.4E-2</v>
      </c>
      <c r="N686" s="56">
        <v>2.5999999999999999E-2</v>
      </c>
    </row>
    <row r="687" spans="1:18" ht="12.75" customHeight="1" x14ac:dyDescent="0.25">
      <c r="A687" s="1"/>
      <c r="B687" s="1"/>
      <c r="C687" s="1"/>
      <c r="D687" s="1"/>
      <c r="E687" s="1"/>
      <c r="F687" s="1"/>
      <c r="G687" s="1"/>
      <c r="H687" s="1"/>
      <c r="I687" s="1"/>
      <c r="J687" s="1" t="s">
        <v>136</v>
      </c>
      <c r="K687" s="56">
        <v>7.4999999999999997E-2</v>
      </c>
      <c r="L687" s="56">
        <v>1.2E-2</v>
      </c>
      <c r="M687" s="56">
        <v>4.2999999999999997E-2</v>
      </c>
      <c r="N687" s="56">
        <v>3.2000000000000001E-2</v>
      </c>
    </row>
    <row r="688" spans="1:18" ht="12.75" customHeight="1" x14ac:dyDescent="0.25">
      <c r="A688" s="1"/>
      <c r="B688" s="1"/>
      <c r="C688" s="1"/>
      <c r="D688" s="1"/>
      <c r="E688" s="1"/>
      <c r="F688" s="1"/>
      <c r="G688" s="1"/>
      <c r="H688" s="1"/>
      <c r="I688" s="1"/>
      <c r="J688" s="1" t="s">
        <v>137</v>
      </c>
      <c r="K688" s="56">
        <v>0.05</v>
      </c>
      <c r="L688" s="56">
        <v>2.7E-2</v>
      </c>
      <c r="M688" s="56">
        <v>1.4999999999999999E-2</v>
      </c>
      <c r="N688" s="56">
        <v>1.4999999999999999E-2</v>
      </c>
    </row>
    <row r="689" spans="1:18" ht="12.75" customHeight="1" x14ac:dyDescent="0.25">
      <c r="A689" s="1"/>
      <c r="B689" s="1"/>
      <c r="C689" s="1"/>
      <c r="D689" s="1"/>
      <c r="E689" s="1"/>
      <c r="F689" s="1"/>
      <c r="G689" s="1"/>
      <c r="H689" s="1"/>
      <c r="I689" s="1"/>
      <c r="J689" s="1" t="s">
        <v>138</v>
      </c>
      <c r="K689" s="56">
        <v>0.04</v>
      </c>
      <c r="L689" s="56">
        <v>1.2E-2</v>
      </c>
      <c r="M689" s="56">
        <v>2.3E-2</v>
      </c>
      <c r="N689" s="56"/>
    </row>
    <row r="690" spans="1:18" ht="12.75" customHeight="1" x14ac:dyDescent="0.25">
      <c r="A690" s="1"/>
      <c r="B690" s="1"/>
      <c r="C690" s="1"/>
      <c r="D690" s="1"/>
      <c r="E690" s="1"/>
      <c r="F690" s="1"/>
      <c r="G690" s="1"/>
      <c r="H690" s="1"/>
      <c r="I690" s="1"/>
      <c r="J690" s="1" t="s">
        <v>139</v>
      </c>
      <c r="K690" s="56">
        <v>2.8000000000000001E-2</v>
      </c>
      <c r="L690" s="56">
        <v>1.4999999999999999E-2</v>
      </c>
      <c r="M690" s="56">
        <v>4.7E-2</v>
      </c>
      <c r="N690" s="56"/>
    </row>
    <row r="691" spans="1:18" ht="12.75" customHeight="1" x14ac:dyDescent="0.25">
      <c r="A691" s="1"/>
      <c r="B691" s="1"/>
      <c r="C691" s="1"/>
      <c r="D691" s="1"/>
      <c r="E691" s="1"/>
      <c r="F691" s="1"/>
      <c r="G691" s="1"/>
      <c r="H691" s="1"/>
      <c r="I691" s="1"/>
      <c r="J691" s="1" t="s">
        <v>140</v>
      </c>
      <c r="K691" s="56">
        <v>3.5000000000000003E-2</v>
      </c>
      <c r="L691" s="56">
        <v>2.5000000000000001E-2</v>
      </c>
      <c r="M691" s="56">
        <v>0.02</v>
      </c>
      <c r="N691" s="56"/>
    </row>
    <row r="692" spans="1:18" ht="12.75" customHeight="1" x14ac:dyDescent="0.25">
      <c r="A692" s="1"/>
      <c r="B692" s="1"/>
      <c r="C692" s="1"/>
      <c r="D692" s="1"/>
      <c r="E692" s="1"/>
      <c r="F692" s="1"/>
      <c r="G692" s="1"/>
      <c r="H692" s="1"/>
      <c r="I692" s="1"/>
      <c r="J692" s="1" t="s">
        <v>141</v>
      </c>
      <c r="K692" s="56">
        <v>1.2999999999999999E-2</v>
      </c>
      <c r="L692" s="56">
        <v>4.0000000000000001E-3</v>
      </c>
      <c r="M692" s="56">
        <v>1.4E-2</v>
      </c>
      <c r="N692" s="56"/>
    </row>
    <row r="693" spans="1:18" ht="12.75" customHeight="1" x14ac:dyDescent="0.25">
      <c r="A693" s="1"/>
      <c r="B693" s="1"/>
      <c r="C693" s="1"/>
      <c r="D693" s="1"/>
      <c r="E693" s="1"/>
      <c r="F693" s="1"/>
      <c r="G693" s="1"/>
      <c r="H693" s="1"/>
      <c r="I693" s="1"/>
      <c r="J693" s="1" t="s">
        <v>142</v>
      </c>
      <c r="K693" s="56">
        <v>2.5999999999999999E-2</v>
      </c>
      <c r="L693" s="56">
        <v>3.4000000000000002E-2</v>
      </c>
      <c r="M693" s="56">
        <v>3.4000000000000002E-2</v>
      </c>
      <c r="N693" s="56"/>
    </row>
    <row r="694" spans="1:18" ht="12.75" customHeight="1" x14ac:dyDescent="0.25">
      <c r="A694" s="1"/>
      <c r="B694" s="1"/>
      <c r="C694" s="1"/>
      <c r="D694" s="1"/>
      <c r="E694" s="1"/>
      <c r="F694" s="1"/>
      <c r="G694" s="1"/>
      <c r="H694" s="1"/>
      <c r="I694" s="1"/>
      <c r="J694" s="1" t="s">
        <v>143</v>
      </c>
      <c r="K694" s="56">
        <v>1.2999999999999999E-2</v>
      </c>
      <c r="L694" s="56">
        <v>2.5000000000000001E-2</v>
      </c>
      <c r="M694" s="56">
        <v>3.4000000000000002E-2</v>
      </c>
      <c r="N694" s="56"/>
    </row>
    <row r="695" spans="1:18" x14ac:dyDescent="0.25">
      <c r="A695" s="1"/>
      <c r="B695" s="1"/>
      <c r="C695" s="1"/>
      <c r="D695" s="1"/>
      <c r="E695" s="1"/>
      <c r="F695" s="1"/>
      <c r="G695" s="1"/>
      <c r="H695" s="1"/>
      <c r="I695" s="1"/>
      <c r="J695" s="1" t="s">
        <v>144</v>
      </c>
      <c r="K695" s="56">
        <v>2.8000000000000001E-2</v>
      </c>
      <c r="L695" s="56">
        <v>1.0999999999999999E-2</v>
      </c>
      <c r="M695" s="56">
        <v>2.8000000000000001E-2</v>
      </c>
      <c r="N695" s="56"/>
    </row>
    <row r="696" spans="1:18" ht="12.75" customHeight="1" x14ac:dyDescent="0.25">
      <c r="A696" s="1"/>
      <c r="B696" s="1"/>
      <c r="C696" s="1"/>
      <c r="D696" s="1"/>
      <c r="E696" s="1"/>
      <c r="F696" s="1"/>
      <c r="G696" s="1"/>
      <c r="H696" s="1"/>
      <c r="I696" s="1"/>
      <c r="R696" s="1"/>
    </row>
    <row r="697" spans="1:18" x14ac:dyDescent="0.25">
      <c r="A697" s="1"/>
      <c r="B697" s="1"/>
      <c r="C697" s="1"/>
      <c r="D697" s="1"/>
      <c r="E697" s="1"/>
      <c r="F697" s="1"/>
      <c r="G697" s="1"/>
      <c r="H697" s="1"/>
      <c r="I697" s="1"/>
      <c r="J697" s="215"/>
      <c r="K697" s="215"/>
      <c r="L697" s="215"/>
      <c r="M697" s="215"/>
      <c r="N697" s="215"/>
      <c r="O697" s="215"/>
      <c r="P697" s="215"/>
      <c r="R697" s="1"/>
    </row>
    <row r="698" spans="1:18" x14ac:dyDescent="0.25">
      <c r="A698" s="1"/>
      <c r="B698" s="1"/>
      <c r="C698" s="1"/>
      <c r="D698" s="1"/>
      <c r="E698" s="1"/>
      <c r="F698" s="1"/>
      <c r="G698" s="1"/>
      <c r="H698" s="1"/>
      <c r="I698" s="1"/>
      <c r="J698" s="1"/>
      <c r="R698" s="1"/>
    </row>
    <row r="699" spans="1:18" x14ac:dyDescent="0.25">
      <c r="A699" s="1"/>
      <c r="B699" s="1"/>
      <c r="C699" s="1"/>
      <c r="D699" s="1"/>
      <c r="E699" s="1"/>
      <c r="F699" s="1"/>
      <c r="G699" s="1"/>
      <c r="H699" s="1"/>
      <c r="I699" s="1"/>
      <c r="J699" s="1"/>
      <c r="R699" s="1"/>
    </row>
    <row r="700" spans="1:18" x14ac:dyDescent="0.25">
      <c r="A700" s="1"/>
      <c r="B700" s="1"/>
      <c r="C700" s="1"/>
      <c r="D700" s="1"/>
      <c r="E700" s="1"/>
      <c r="F700" s="1"/>
      <c r="G700" s="1"/>
      <c r="H700" s="1"/>
      <c r="I700" s="1"/>
      <c r="J700" s="1"/>
      <c r="R700" s="1"/>
    </row>
    <row r="701" spans="1:18" ht="32.25" customHeight="1" x14ac:dyDescent="0.3">
      <c r="A701" s="1"/>
      <c r="B701" s="1"/>
      <c r="C701" s="1"/>
      <c r="D701" s="1"/>
      <c r="E701" s="1"/>
      <c r="F701" s="1"/>
      <c r="G701" s="1"/>
      <c r="H701" s="1"/>
      <c r="I701" s="1"/>
      <c r="J701" s="216" t="s">
        <v>289</v>
      </c>
      <c r="K701" s="216"/>
      <c r="L701" s="216"/>
      <c r="M701" s="216"/>
      <c r="N701" s="216"/>
      <c r="O701" s="216"/>
      <c r="R701" s="1"/>
    </row>
    <row r="702" spans="1:18" x14ac:dyDescent="0.25">
      <c r="A702" s="1"/>
      <c r="B702" s="1"/>
      <c r="C702" s="1"/>
      <c r="D702" s="1"/>
      <c r="E702" s="1"/>
      <c r="F702" s="1"/>
      <c r="G702" s="1"/>
      <c r="H702" s="1"/>
      <c r="I702" s="1"/>
      <c r="J702" s="1" t="s">
        <v>147</v>
      </c>
      <c r="K702" s="5" t="s">
        <v>5</v>
      </c>
      <c r="R702" s="1"/>
    </row>
    <row r="703" spans="1:18" x14ac:dyDescent="0.25">
      <c r="A703" s="1"/>
      <c r="B703" s="1"/>
      <c r="C703" s="1"/>
      <c r="D703" s="1"/>
      <c r="E703" s="1"/>
      <c r="F703" s="1"/>
      <c r="G703" s="1"/>
      <c r="H703" s="1"/>
      <c r="I703" s="1"/>
      <c r="J703" s="1" t="s">
        <v>149</v>
      </c>
      <c r="K703" s="1" t="s">
        <v>287</v>
      </c>
      <c r="R703" s="1"/>
    </row>
    <row r="704" spans="1:18" x14ac:dyDescent="0.25">
      <c r="A704" s="1"/>
      <c r="B704" s="1"/>
      <c r="C704" s="1"/>
      <c r="D704" s="1"/>
      <c r="E704" s="1"/>
      <c r="F704" s="1"/>
      <c r="G704" s="1"/>
      <c r="H704" s="1"/>
      <c r="I704" s="1"/>
      <c r="J704" s="1" t="s">
        <v>151</v>
      </c>
      <c r="K704" s="1" t="s">
        <v>196</v>
      </c>
      <c r="R704" s="1"/>
    </row>
    <row r="705" spans="1:18" x14ac:dyDescent="0.25">
      <c r="A705" s="1"/>
      <c r="B705" s="1"/>
      <c r="C705" s="1"/>
      <c r="D705" s="1"/>
      <c r="E705" s="1"/>
      <c r="F705" s="1"/>
      <c r="G705" s="1"/>
      <c r="H705" s="1"/>
      <c r="I705" s="1"/>
      <c r="J705" s="1" t="s">
        <v>153</v>
      </c>
      <c r="K705" s="1" t="s">
        <v>288</v>
      </c>
      <c r="R705" s="1"/>
    </row>
    <row r="706" spans="1:18" x14ac:dyDescent="0.25">
      <c r="A706" s="1"/>
      <c r="B706" s="1"/>
      <c r="C706" s="1"/>
      <c r="D706" s="1"/>
      <c r="E706" s="1"/>
      <c r="F706" s="1"/>
      <c r="G706" s="1"/>
      <c r="H706" s="1"/>
      <c r="I706" s="1"/>
      <c r="J706" s="1" t="s">
        <v>155</v>
      </c>
      <c r="K706" s="1" t="s">
        <v>268</v>
      </c>
      <c r="R706" s="1"/>
    </row>
    <row r="707" spans="1:18" x14ac:dyDescent="0.25">
      <c r="A707" s="1"/>
      <c r="B707" s="1"/>
      <c r="C707" s="1"/>
      <c r="D707" s="1"/>
      <c r="E707" s="1"/>
      <c r="F707" s="1"/>
      <c r="G707" s="1"/>
      <c r="H707" s="1"/>
      <c r="I707" s="1"/>
      <c r="J707" s="1"/>
    </row>
    <row r="708" spans="1:18" x14ac:dyDescent="0.25">
      <c r="A708" s="1"/>
      <c r="B708" s="1"/>
      <c r="C708" s="1"/>
      <c r="D708" s="1"/>
      <c r="E708" s="1"/>
      <c r="F708" s="1"/>
      <c r="G708" s="1"/>
      <c r="H708" s="1"/>
      <c r="I708" s="1"/>
      <c r="J708" s="1"/>
      <c r="K708" s="39" t="s">
        <v>125</v>
      </c>
      <c r="L708" s="20" t="s">
        <v>113</v>
      </c>
      <c r="M708" s="20" t="s">
        <v>112</v>
      </c>
      <c r="N708" s="20" t="s">
        <v>132</v>
      </c>
    </row>
    <row r="709" spans="1:18" x14ac:dyDescent="0.25">
      <c r="A709" s="1"/>
      <c r="B709" s="1"/>
      <c r="C709" s="1"/>
      <c r="D709" s="1"/>
      <c r="E709" s="1"/>
      <c r="F709" s="1"/>
      <c r="G709" s="1"/>
      <c r="H709" s="1"/>
      <c r="I709" s="1"/>
      <c r="J709" s="1" t="s">
        <v>290</v>
      </c>
      <c r="K709" s="56">
        <v>0.29799999999999999</v>
      </c>
      <c r="L709" s="56">
        <v>-3.1E-2</v>
      </c>
      <c r="M709" s="56">
        <v>2.1999999999999999E-2</v>
      </c>
      <c r="N709" s="56">
        <v>3.2000000000000001E-2</v>
      </c>
    </row>
    <row r="710" spans="1:18" x14ac:dyDescent="0.25">
      <c r="A710" s="1"/>
      <c r="B710" s="1"/>
      <c r="C710" s="1"/>
      <c r="D710" s="1"/>
      <c r="E710" s="1"/>
      <c r="F710" s="1"/>
      <c r="G710" s="1"/>
      <c r="H710" s="1"/>
      <c r="I710" s="1"/>
      <c r="J710" s="1" t="s">
        <v>134</v>
      </c>
      <c r="K710" s="56">
        <v>6.0999999999999999E-2</v>
      </c>
      <c r="L710" s="56">
        <v>1.4999999999999999E-2</v>
      </c>
      <c r="M710" s="56">
        <v>1.7000000000000001E-2</v>
      </c>
      <c r="N710" s="56">
        <v>0</v>
      </c>
    </row>
    <row r="711" spans="1:18" x14ac:dyDescent="0.25">
      <c r="A711" s="1"/>
      <c r="B711" s="1"/>
      <c r="C711" s="1"/>
      <c r="D711" s="1"/>
      <c r="E711" s="1"/>
      <c r="F711" s="1"/>
      <c r="G711" s="1"/>
      <c r="H711" s="1"/>
      <c r="I711" s="1"/>
      <c r="J711" s="1" t="s">
        <v>135</v>
      </c>
      <c r="K711" s="56">
        <v>9.0999999999999998E-2</v>
      </c>
      <c r="L711" s="56">
        <v>8.8999999999999996E-2</v>
      </c>
      <c r="M711" s="56">
        <v>1.6E-2</v>
      </c>
      <c r="N711" s="56">
        <v>8.8999999999999996E-2</v>
      </c>
    </row>
    <row r="712" spans="1:18" x14ac:dyDescent="0.25">
      <c r="A712" s="1"/>
      <c r="B712" s="1"/>
      <c r="C712" s="1"/>
      <c r="D712" s="1"/>
      <c r="E712" s="1"/>
      <c r="F712" s="1"/>
      <c r="G712" s="1"/>
      <c r="H712" s="1"/>
      <c r="I712" s="1"/>
      <c r="J712" s="1" t="s">
        <v>136</v>
      </c>
      <c r="K712" s="56">
        <v>0.122</v>
      </c>
      <c r="L712" s="56">
        <v>1.0999999999999999E-2</v>
      </c>
      <c r="M712" s="56">
        <v>3.7999999999999999E-2</v>
      </c>
      <c r="N712" s="56">
        <v>0.02</v>
      </c>
    </row>
    <row r="713" spans="1:18" x14ac:dyDescent="0.25">
      <c r="A713" s="1"/>
      <c r="B713" s="1"/>
      <c r="C713" s="1"/>
      <c r="D713" s="1"/>
      <c r="E713" s="1"/>
      <c r="F713" s="1"/>
      <c r="G713" s="1"/>
      <c r="H713" s="1"/>
      <c r="I713" s="1"/>
      <c r="J713" s="1" t="s">
        <v>137</v>
      </c>
      <c r="K713" s="56">
        <v>5.0999999999999997E-2</v>
      </c>
      <c r="L713" s="56">
        <v>3.1E-2</v>
      </c>
      <c r="M713" s="56">
        <v>4.0000000000000001E-3</v>
      </c>
      <c r="N713" s="56">
        <v>2.3E-2</v>
      </c>
    </row>
    <row r="714" spans="1:18" x14ac:dyDescent="0.25">
      <c r="A714" s="1"/>
      <c r="B714" s="1"/>
      <c r="C714" s="1"/>
      <c r="D714" s="1"/>
      <c r="E714" s="1"/>
      <c r="F714" s="1"/>
      <c r="G714" s="1"/>
      <c r="H714" s="1"/>
      <c r="I714" s="1"/>
      <c r="J714" s="1" t="s">
        <v>138</v>
      </c>
      <c r="K714" s="56">
        <v>2.7E-2</v>
      </c>
      <c r="L714" s="56">
        <v>0.158</v>
      </c>
      <c r="M714" s="56">
        <v>3.4000000000000002E-2</v>
      </c>
      <c r="N714" s="56"/>
    </row>
    <row r="715" spans="1:18" x14ac:dyDescent="0.25">
      <c r="A715" s="1"/>
      <c r="B715" s="1"/>
      <c r="C715" s="1"/>
      <c r="D715" s="1"/>
      <c r="E715" s="1"/>
      <c r="F715" s="1"/>
      <c r="G715" s="1"/>
      <c r="H715" s="1"/>
      <c r="I715" s="1"/>
      <c r="J715" s="1" t="s">
        <v>139</v>
      </c>
      <c r="K715" s="56">
        <v>2.4E-2</v>
      </c>
      <c r="L715" s="56">
        <v>1.9E-2</v>
      </c>
      <c r="M715" s="56">
        <v>3.1E-2</v>
      </c>
      <c r="N715" s="56"/>
    </row>
    <row r="716" spans="1:18" x14ac:dyDescent="0.25">
      <c r="A716" s="1"/>
      <c r="B716" s="1"/>
      <c r="C716" s="1"/>
      <c r="D716" s="1"/>
      <c r="E716" s="1"/>
      <c r="F716" s="1"/>
      <c r="G716" s="1"/>
      <c r="H716" s="1"/>
      <c r="I716" s="1"/>
      <c r="J716" s="1" t="s">
        <v>140</v>
      </c>
      <c r="K716" s="56">
        <v>2.7E-2</v>
      </c>
      <c r="L716" s="56">
        <v>1.2999999999999999E-2</v>
      </c>
      <c r="M716" s="56">
        <v>2.5000000000000001E-2</v>
      </c>
      <c r="N716" s="56"/>
    </row>
    <row r="717" spans="1:18" x14ac:dyDescent="0.25">
      <c r="A717" s="1"/>
      <c r="B717" s="1"/>
      <c r="C717" s="1"/>
      <c r="D717" s="1"/>
      <c r="E717" s="1"/>
      <c r="F717" s="1"/>
      <c r="G717" s="1"/>
      <c r="H717" s="1"/>
      <c r="I717" s="1"/>
      <c r="J717" s="1" t="s">
        <v>141</v>
      </c>
      <c r="K717" s="56">
        <v>5.0000000000000001E-3</v>
      </c>
      <c r="L717" s="56">
        <v>-2E-3</v>
      </c>
      <c r="M717" s="56">
        <v>2.7E-2</v>
      </c>
      <c r="N717" s="56"/>
    </row>
    <row r="718" spans="1:18" x14ac:dyDescent="0.25">
      <c r="A718" s="1"/>
      <c r="B718" s="1"/>
      <c r="C718" s="1"/>
      <c r="D718" s="1"/>
      <c r="E718" s="1"/>
      <c r="F718" s="1"/>
      <c r="G718" s="1"/>
      <c r="H718" s="1"/>
      <c r="I718" s="1"/>
      <c r="J718" s="1" t="s">
        <v>142</v>
      </c>
      <c r="K718" s="56">
        <v>2.5000000000000001E-2</v>
      </c>
      <c r="L718" s="56">
        <v>0.26600000000000001</v>
      </c>
      <c r="M718" s="56">
        <v>3.7999999999999999E-2</v>
      </c>
      <c r="N718" s="56"/>
    </row>
    <row r="719" spans="1:18" x14ac:dyDescent="0.25">
      <c r="A719" s="1"/>
      <c r="B719" s="1"/>
      <c r="C719" s="1"/>
      <c r="D719" s="1"/>
      <c r="E719" s="1"/>
      <c r="F719" s="1"/>
      <c r="G719" s="1"/>
      <c r="H719" s="1"/>
      <c r="I719" s="1"/>
      <c r="J719" s="1" t="s">
        <v>143</v>
      </c>
      <c r="K719" s="56">
        <v>3.5999999999999997E-2</v>
      </c>
      <c r="L719" s="56">
        <v>8.9999999999999993E-3</v>
      </c>
      <c r="M719" s="56">
        <v>1.7999999999999999E-2</v>
      </c>
      <c r="N719" s="56"/>
    </row>
    <row r="720" spans="1:18" x14ac:dyDescent="0.25">
      <c r="A720" s="1"/>
      <c r="B720" s="1"/>
      <c r="C720" s="1"/>
      <c r="D720" s="1"/>
      <c r="E720" s="1"/>
      <c r="F720" s="1"/>
      <c r="G720" s="1"/>
      <c r="H720" s="1"/>
      <c r="I720" s="1"/>
      <c r="J720" s="1" t="s">
        <v>144</v>
      </c>
      <c r="K720" s="56">
        <v>1.7999999999999999E-2</v>
      </c>
      <c r="L720" s="56">
        <v>5.5E-2</v>
      </c>
      <c r="M720" s="56">
        <v>2.7E-2</v>
      </c>
      <c r="N720" s="56"/>
    </row>
    <row r="721" spans="1:18" ht="12.75" customHeight="1" x14ac:dyDescent="0.25">
      <c r="A721" s="1"/>
      <c r="B721" s="1"/>
      <c r="C721" s="1"/>
      <c r="D721" s="1"/>
      <c r="E721" s="1"/>
      <c r="F721" s="1"/>
      <c r="G721" s="1"/>
      <c r="H721" s="1"/>
      <c r="I721" s="1"/>
      <c r="P721" s="4"/>
      <c r="R721" s="1"/>
    </row>
    <row r="722" spans="1:18" ht="26.25" customHeight="1" x14ac:dyDescent="0.25">
      <c r="A722" s="1"/>
      <c r="B722" s="1"/>
      <c r="C722" s="1"/>
      <c r="D722" s="1"/>
      <c r="E722" s="1"/>
      <c r="F722" s="1"/>
      <c r="G722" s="1"/>
      <c r="H722" s="1"/>
      <c r="I722" s="1"/>
      <c r="J722" s="215" t="s">
        <v>291</v>
      </c>
      <c r="K722" s="215"/>
      <c r="L722" s="215"/>
      <c r="M722" s="215"/>
      <c r="N722" s="215"/>
      <c r="O722" s="215"/>
      <c r="R722" s="1"/>
    </row>
    <row r="723" spans="1:18" x14ac:dyDescent="0.25">
      <c r="A723" s="1"/>
      <c r="B723" s="1"/>
      <c r="C723" s="1"/>
      <c r="D723" s="1"/>
      <c r="E723" s="1"/>
      <c r="F723" s="1"/>
      <c r="G723" s="1"/>
      <c r="H723" s="1"/>
      <c r="I723" s="1"/>
      <c r="J723" s="1"/>
      <c r="R723" s="1"/>
    </row>
    <row r="724" spans="1:18" x14ac:dyDescent="0.25">
      <c r="A724" s="1"/>
      <c r="B724" s="1"/>
      <c r="C724" s="1"/>
      <c r="D724" s="1"/>
      <c r="E724" s="1"/>
      <c r="F724" s="1"/>
      <c r="G724" s="1"/>
      <c r="H724" s="1"/>
      <c r="I724" s="1"/>
      <c r="J724" s="1"/>
      <c r="R724" s="1"/>
    </row>
    <row r="725" spans="1:18" ht="15.75" hidden="1" customHeight="1" x14ac:dyDescent="0.25"/>
  </sheetData>
  <mergeCells count="38">
    <mergeCell ref="J197:O197"/>
    <mergeCell ref="J200:O200"/>
    <mergeCell ref="J282:P282"/>
    <mergeCell ref="A1:B1"/>
    <mergeCell ref="M152:R152"/>
    <mergeCell ref="K157:O157"/>
    <mergeCell ref="M159:R159"/>
    <mergeCell ref="M160:R160"/>
    <mergeCell ref="J460:Q461"/>
    <mergeCell ref="J198:O198"/>
    <mergeCell ref="J199:O199"/>
    <mergeCell ref="J253:O253"/>
    <mergeCell ref="A262:I262"/>
    <mergeCell ref="A296:I296"/>
    <mergeCell ref="J315:O315"/>
    <mergeCell ref="A325:I325"/>
    <mergeCell ref="A348:I348"/>
    <mergeCell ref="A382:I382"/>
    <mergeCell ref="A410:I410"/>
    <mergeCell ref="A441:I441"/>
    <mergeCell ref="A564:I564"/>
    <mergeCell ref="A470:I470"/>
    <mergeCell ref="A500:I500"/>
    <mergeCell ref="J505:J507"/>
    <mergeCell ref="J509:J510"/>
    <mergeCell ref="J516:P516"/>
    <mergeCell ref="J517:P517"/>
    <mergeCell ref="A534:I534"/>
    <mergeCell ref="J548:P549"/>
    <mergeCell ref="J550:P551"/>
    <mergeCell ref="J701:O701"/>
    <mergeCell ref="J722:O722"/>
    <mergeCell ref="A593:I593"/>
    <mergeCell ref="A624:I624"/>
    <mergeCell ref="A651:I651"/>
    <mergeCell ref="J670:P670"/>
    <mergeCell ref="J676:O676"/>
    <mergeCell ref="J697:P697"/>
  </mergeCells>
  <hyperlinks>
    <hyperlink ref="A1:B1" location="ContentsHead" display="ContentsHead" xr:uid="{DC9AADC7-4306-405F-96F0-D36B66B68D48}"/>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0E313-887F-49A0-B744-CF28958E770E}">
  <sheetPr codeName="Sheet32">
    <pageSetUpPr fitToPage="1"/>
  </sheetPr>
  <dimension ref="A1:CG90"/>
  <sheetViews>
    <sheetView showGridLines="0"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3.2" x14ac:dyDescent="0.25"/>
  <cols>
    <col min="1" max="1" width="2.5546875" style="1" customWidth="1"/>
    <col min="2" max="2" width="24.6640625" style="1" customWidth="1"/>
    <col min="3" max="3" width="1" style="1" customWidth="1"/>
    <col min="4" max="4" width="12" style="1" bestFit="1" customWidth="1"/>
    <col min="5" max="5" width="9.5546875" style="1" customWidth="1"/>
    <col min="6" max="6" width="17.44140625" style="1" customWidth="1"/>
    <col min="7" max="7" width="15.5546875" style="1" bestFit="1" customWidth="1"/>
    <col min="8" max="8" width="2.5546875" style="1" customWidth="1"/>
    <col min="9" max="9" width="13.5546875" style="1" customWidth="1"/>
    <col min="10" max="10" width="21.5546875" style="1" customWidth="1"/>
    <col min="11" max="11" width="16.109375" style="1" bestFit="1" customWidth="1"/>
    <col min="12" max="12" width="17.109375" style="1" customWidth="1"/>
    <col min="13" max="13" width="2.5546875" style="1" customWidth="1"/>
    <col min="14" max="14" width="13.5546875" style="1" bestFit="1" customWidth="1"/>
    <col min="15" max="15" width="10.5546875" style="1" bestFit="1" customWidth="1"/>
    <col min="16" max="16" width="18.109375" style="1" customWidth="1"/>
    <col min="17" max="17" width="17.5546875" style="1" customWidth="1"/>
    <col min="18" max="18" width="2.5546875" style="1" customWidth="1"/>
    <col min="19" max="19" width="28" style="1" customWidth="1"/>
    <col min="20" max="20" width="4" style="1" customWidth="1"/>
    <col min="21" max="85" width="0" style="1" hidden="1" customWidth="1"/>
    <col min="86" max="16384" width="13.109375" style="1" hidden="1"/>
  </cols>
  <sheetData>
    <row r="1" spans="1:20" s="66" customFormat="1" x14ac:dyDescent="0.3">
      <c r="A1" s="229" t="s">
        <v>145</v>
      </c>
      <c r="B1" s="229"/>
      <c r="C1" s="29"/>
    </row>
    <row r="2" spans="1:20" x14ac:dyDescent="0.25">
      <c r="A2" s="230" t="s">
        <v>293</v>
      </c>
      <c r="B2" s="230"/>
      <c r="C2" s="230"/>
      <c r="D2" s="230"/>
      <c r="E2" s="230"/>
      <c r="F2" s="230"/>
      <c r="G2" s="230"/>
      <c r="H2" s="230"/>
      <c r="I2" s="230"/>
      <c r="J2" s="230"/>
      <c r="K2" s="230"/>
      <c r="L2" s="230"/>
      <c r="M2" s="230"/>
      <c r="N2" s="230"/>
      <c r="O2" s="230"/>
      <c r="P2" s="230"/>
      <c r="Q2" s="230"/>
      <c r="R2" s="230"/>
      <c r="S2" s="230"/>
      <c r="T2" s="9"/>
    </row>
    <row r="4" spans="1:20" ht="17.850000000000001" customHeight="1" x14ac:dyDescent="0.55000000000000004">
      <c r="A4" s="227" t="s">
        <v>294</v>
      </c>
      <c r="B4" s="227"/>
      <c r="C4" s="68"/>
      <c r="D4" s="231" t="s">
        <v>295</v>
      </c>
      <c r="E4" s="231"/>
      <c r="F4" s="231"/>
      <c r="G4" s="231"/>
      <c r="H4" s="69"/>
      <c r="I4" s="231" t="s">
        <v>296</v>
      </c>
      <c r="J4" s="231"/>
      <c r="K4" s="231"/>
      <c r="L4" s="231"/>
      <c r="M4" s="69"/>
      <c r="N4" s="231" t="s">
        <v>297</v>
      </c>
      <c r="O4" s="231"/>
      <c r="P4" s="231"/>
      <c r="Q4" s="231"/>
      <c r="R4" s="231"/>
      <c r="S4" s="231"/>
      <c r="T4" s="70"/>
    </row>
    <row r="5" spans="1:20" ht="18" customHeight="1" x14ac:dyDescent="0.55000000000000004">
      <c r="A5" s="228"/>
      <c r="B5" s="228"/>
      <c r="C5" s="71"/>
      <c r="D5" s="226" t="s">
        <v>187</v>
      </c>
      <c r="E5" s="72" t="s">
        <v>298</v>
      </c>
      <c r="F5" s="226" t="s">
        <v>299</v>
      </c>
      <c r="G5" s="225" t="s">
        <v>300</v>
      </c>
      <c r="H5" s="71"/>
      <c r="I5" s="226" t="s">
        <v>301</v>
      </c>
      <c r="J5" s="72" t="s">
        <v>298</v>
      </c>
      <c r="K5" s="226" t="s">
        <v>299</v>
      </c>
      <c r="L5" s="225" t="s">
        <v>302</v>
      </c>
      <c r="M5" s="71"/>
      <c r="N5" s="226" t="s">
        <v>187</v>
      </c>
      <c r="O5" s="72" t="s">
        <v>298</v>
      </c>
      <c r="P5" s="226" t="s">
        <v>303</v>
      </c>
      <c r="Q5" s="225" t="s">
        <v>304</v>
      </c>
      <c r="R5" s="71"/>
      <c r="S5" s="226" t="s">
        <v>305</v>
      </c>
      <c r="T5" s="71"/>
    </row>
    <row r="6" spans="1:20" ht="30.75" customHeight="1" x14ac:dyDescent="0.55000000000000004">
      <c r="A6" s="228"/>
      <c r="B6" s="228"/>
      <c r="C6" s="71"/>
      <c r="D6" s="226"/>
      <c r="E6" s="72" t="s">
        <v>306</v>
      </c>
      <c r="F6" s="226"/>
      <c r="G6" s="225"/>
      <c r="H6" s="71"/>
      <c r="I6" s="226"/>
      <c r="J6" s="72" t="s">
        <v>307</v>
      </c>
      <c r="K6" s="226"/>
      <c r="L6" s="225"/>
      <c r="M6" s="71"/>
      <c r="N6" s="226"/>
      <c r="O6" s="72" t="s">
        <v>306</v>
      </c>
      <c r="P6" s="226"/>
      <c r="Q6" s="225"/>
      <c r="R6" s="71"/>
      <c r="S6" s="226"/>
      <c r="T6" s="71"/>
    </row>
    <row r="7" spans="1:20" x14ac:dyDescent="0.25">
      <c r="A7" s="7" t="s">
        <v>308</v>
      </c>
      <c r="B7" s="7"/>
      <c r="C7" s="7"/>
      <c r="E7" s="73"/>
      <c r="G7" s="74"/>
      <c r="H7" s="75"/>
      <c r="I7" s="76"/>
      <c r="J7" s="77"/>
      <c r="K7" s="76"/>
      <c r="L7" s="78"/>
      <c r="M7" s="75"/>
      <c r="N7" s="75"/>
      <c r="O7" s="79"/>
      <c r="P7" s="75"/>
      <c r="Q7" s="74"/>
      <c r="R7" s="75"/>
    </row>
    <row r="8" spans="1:20" x14ac:dyDescent="0.25">
      <c r="B8" s="35" t="s">
        <v>125</v>
      </c>
      <c r="C8" s="81"/>
      <c r="D8" s="75">
        <v>55730</v>
      </c>
      <c r="E8" s="79">
        <v>11960</v>
      </c>
      <c r="F8" s="75">
        <v>6190</v>
      </c>
      <c r="G8" s="74">
        <v>61910</v>
      </c>
      <c r="H8" s="75"/>
      <c r="I8" s="76">
        <v>146.4</v>
      </c>
      <c r="J8" s="77">
        <v>51.8</v>
      </c>
      <c r="K8" s="76">
        <v>73.2</v>
      </c>
      <c r="L8" s="78">
        <v>219.7</v>
      </c>
      <c r="M8" s="75"/>
      <c r="N8" s="75">
        <v>9836</v>
      </c>
      <c r="O8" s="79">
        <v>1778</v>
      </c>
      <c r="P8" s="75">
        <v>2637</v>
      </c>
      <c r="Q8" s="74">
        <v>12474</v>
      </c>
      <c r="R8" s="75"/>
      <c r="S8" s="75">
        <v>1297</v>
      </c>
      <c r="T8" s="75"/>
    </row>
    <row r="9" spans="1:20" x14ac:dyDescent="0.25">
      <c r="B9" s="35" t="s">
        <v>113</v>
      </c>
      <c r="C9" s="81"/>
      <c r="D9" s="75">
        <v>55290</v>
      </c>
      <c r="E9" s="79">
        <v>12740</v>
      </c>
      <c r="F9" s="75">
        <v>6160</v>
      </c>
      <c r="G9" s="74">
        <v>61450</v>
      </c>
      <c r="H9" s="82"/>
      <c r="I9" s="76">
        <v>158.19999999999999</v>
      </c>
      <c r="J9" s="77">
        <v>56.4</v>
      </c>
      <c r="K9" s="76">
        <v>68.7</v>
      </c>
      <c r="L9" s="78">
        <v>226.8</v>
      </c>
      <c r="M9" s="75"/>
      <c r="N9" s="75">
        <v>10088</v>
      </c>
      <c r="O9" s="79">
        <v>1991</v>
      </c>
      <c r="P9" s="75">
        <v>2111</v>
      </c>
      <c r="Q9" s="74">
        <v>12199</v>
      </c>
      <c r="R9" s="75"/>
      <c r="S9" s="75">
        <v>1450</v>
      </c>
      <c r="T9" s="75"/>
    </row>
    <row r="10" spans="1:20" x14ac:dyDescent="0.25">
      <c r="B10" s="35" t="s">
        <v>112</v>
      </c>
      <c r="C10" s="81"/>
      <c r="D10" s="75">
        <v>48190</v>
      </c>
      <c r="E10" s="79">
        <v>11540</v>
      </c>
      <c r="F10" s="75">
        <v>5290</v>
      </c>
      <c r="G10" s="74">
        <v>53480</v>
      </c>
      <c r="H10" s="82"/>
      <c r="I10" s="76">
        <v>154.5</v>
      </c>
      <c r="J10" s="77">
        <v>66.5</v>
      </c>
      <c r="K10" s="76">
        <v>58.1</v>
      </c>
      <c r="L10" s="78">
        <v>212.7</v>
      </c>
      <c r="M10" s="75"/>
      <c r="N10" s="75">
        <v>9733</v>
      </c>
      <c r="O10" s="79">
        <v>2013</v>
      </c>
      <c r="P10" s="75">
        <v>2028</v>
      </c>
      <c r="Q10" s="74">
        <v>11761</v>
      </c>
      <c r="R10" s="75"/>
      <c r="S10" s="75">
        <v>1087</v>
      </c>
      <c r="T10" s="75"/>
    </row>
    <row r="11" spans="1:20" x14ac:dyDescent="0.25">
      <c r="B11" s="35" t="s">
        <v>309</v>
      </c>
      <c r="C11" s="81"/>
      <c r="D11" s="75">
        <v>32830</v>
      </c>
      <c r="E11" s="79">
        <v>7770</v>
      </c>
      <c r="F11" s="75">
        <v>3180</v>
      </c>
      <c r="G11" s="74">
        <v>36010</v>
      </c>
      <c r="H11" s="82"/>
      <c r="I11" s="76">
        <v>142.5</v>
      </c>
      <c r="J11" s="77">
        <v>57.9</v>
      </c>
      <c r="K11" s="76">
        <v>63.7</v>
      </c>
      <c r="L11" s="78">
        <v>206.2</v>
      </c>
      <c r="M11" s="75"/>
      <c r="N11" s="75">
        <v>7052</v>
      </c>
      <c r="O11" s="79">
        <v>1449</v>
      </c>
      <c r="P11" s="75">
        <v>1657</v>
      </c>
      <c r="Q11" s="74">
        <v>8709</v>
      </c>
      <c r="R11" s="75"/>
      <c r="S11" s="75">
        <v>426</v>
      </c>
      <c r="T11" s="75"/>
    </row>
    <row r="12" spans="1:20" ht="26.85" customHeight="1" x14ac:dyDescent="0.25">
      <c r="A12" s="7" t="s">
        <v>310</v>
      </c>
      <c r="B12" s="7"/>
      <c r="C12" s="7"/>
      <c r="E12" s="73"/>
      <c r="G12" s="74"/>
      <c r="H12" s="75"/>
      <c r="I12" s="76"/>
      <c r="J12" s="77"/>
      <c r="K12" s="76"/>
      <c r="L12" s="78"/>
      <c r="M12" s="75"/>
      <c r="N12" s="75"/>
      <c r="O12" s="79"/>
      <c r="P12" s="75"/>
      <c r="Q12" s="74"/>
      <c r="R12" s="75"/>
    </row>
    <row r="13" spans="1:20" x14ac:dyDescent="0.25">
      <c r="B13" s="35" t="s">
        <v>311</v>
      </c>
      <c r="C13" s="81"/>
      <c r="D13" s="75">
        <v>13240</v>
      </c>
      <c r="E13" s="79">
        <v>2910</v>
      </c>
      <c r="F13" s="75">
        <v>1430</v>
      </c>
      <c r="G13" s="74">
        <v>14670</v>
      </c>
      <c r="H13" s="75"/>
      <c r="I13" s="76">
        <v>31.4</v>
      </c>
      <c r="J13" s="77">
        <v>12.1</v>
      </c>
      <c r="K13" s="76">
        <v>15.6</v>
      </c>
      <c r="L13" s="78">
        <v>47</v>
      </c>
      <c r="M13" s="75"/>
      <c r="N13" s="75">
        <v>2258</v>
      </c>
      <c r="O13" s="79">
        <v>413</v>
      </c>
      <c r="P13" s="75">
        <v>524</v>
      </c>
      <c r="Q13" s="74">
        <v>2782</v>
      </c>
      <c r="R13" s="75"/>
      <c r="S13" s="75">
        <v>260</v>
      </c>
      <c r="T13" s="75"/>
    </row>
    <row r="14" spans="1:20" x14ac:dyDescent="0.25">
      <c r="B14" s="35" t="s">
        <v>312</v>
      </c>
      <c r="C14" s="81"/>
      <c r="D14" s="75">
        <v>14850</v>
      </c>
      <c r="E14" s="79">
        <v>3050</v>
      </c>
      <c r="F14" s="75">
        <v>1490</v>
      </c>
      <c r="G14" s="74">
        <v>16350</v>
      </c>
      <c r="H14" s="75"/>
      <c r="I14" s="76">
        <v>40.9</v>
      </c>
      <c r="J14" s="77">
        <v>13.5</v>
      </c>
      <c r="K14" s="76">
        <v>17.7</v>
      </c>
      <c r="L14" s="78">
        <v>58.6</v>
      </c>
      <c r="M14" s="75"/>
      <c r="N14" s="75">
        <v>2689</v>
      </c>
      <c r="O14" s="79">
        <v>463</v>
      </c>
      <c r="P14" s="75">
        <v>692</v>
      </c>
      <c r="Q14" s="74">
        <v>3381</v>
      </c>
      <c r="R14" s="75"/>
      <c r="S14" s="75">
        <v>389</v>
      </c>
      <c r="T14" s="75"/>
    </row>
    <row r="15" spans="1:20" x14ac:dyDescent="0.25">
      <c r="B15" s="35" t="s">
        <v>313</v>
      </c>
      <c r="C15" s="81"/>
      <c r="D15" s="75">
        <v>15770</v>
      </c>
      <c r="E15" s="79">
        <v>3210</v>
      </c>
      <c r="F15" s="75">
        <v>1700</v>
      </c>
      <c r="G15" s="74">
        <v>17470</v>
      </c>
      <c r="H15" s="75"/>
      <c r="I15" s="76">
        <v>43.5</v>
      </c>
      <c r="J15" s="77">
        <v>14.6</v>
      </c>
      <c r="K15" s="76">
        <v>19.600000000000001</v>
      </c>
      <c r="L15" s="78">
        <v>63.1</v>
      </c>
      <c r="M15" s="75"/>
      <c r="N15" s="75">
        <v>2850</v>
      </c>
      <c r="O15" s="79">
        <v>498</v>
      </c>
      <c r="P15" s="75">
        <v>660</v>
      </c>
      <c r="Q15" s="74">
        <v>3510</v>
      </c>
      <c r="R15" s="75"/>
      <c r="S15" s="75">
        <v>321</v>
      </c>
      <c r="T15" s="75"/>
    </row>
    <row r="16" spans="1:20" ht="13.5" customHeight="1" x14ac:dyDescent="0.25">
      <c r="B16" s="35" t="s">
        <v>314</v>
      </c>
      <c r="C16" s="81"/>
      <c r="D16" s="75">
        <v>11870</v>
      </c>
      <c r="E16" s="79">
        <v>2800</v>
      </c>
      <c r="F16" s="75">
        <v>1570</v>
      </c>
      <c r="G16" s="74">
        <v>13430</v>
      </c>
      <c r="H16" s="75"/>
      <c r="I16" s="76">
        <v>30.7</v>
      </c>
      <c r="J16" s="77">
        <v>11.5</v>
      </c>
      <c r="K16" s="76">
        <v>20.3</v>
      </c>
      <c r="L16" s="78">
        <v>51</v>
      </c>
      <c r="M16" s="75"/>
      <c r="N16" s="75">
        <v>2039</v>
      </c>
      <c r="O16" s="79">
        <v>405</v>
      </c>
      <c r="P16" s="75">
        <v>761</v>
      </c>
      <c r="Q16" s="74">
        <v>2800</v>
      </c>
      <c r="R16" s="75"/>
      <c r="S16" s="75">
        <v>328</v>
      </c>
      <c r="T16" s="75"/>
    </row>
    <row r="17" spans="1:20" ht="25.5" customHeight="1" x14ac:dyDescent="0.25">
      <c r="B17" s="35" t="s">
        <v>315</v>
      </c>
      <c r="C17" s="81"/>
      <c r="D17" s="75">
        <v>13250</v>
      </c>
      <c r="E17" s="79">
        <v>2970</v>
      </c>
      <c r="F17" s="75">
        <v>1530</v>
      </c>
      <c r="G17" s="74">
        <v>14780</v>
      </c>
      <c r="H17" s="75"/>
      <c r="I17" s="76">
        <v>34.6</v>
      </c>
      <c r="J17" s="77">
        <v>12.8</v>
      </c>
      <c r="K17" s="76">
        <v>14.1</v>
      </c>
      <c r="L17" s="78">
        <v>48.7</v>
      </c>
      <c r="M17" s="75"/>
      <c r="N17" s="75">
        <v>2387</v>
      </c>
      <c r="O17" s="79">
        <v>450</v>
      </c>
      <c r="P17" s="75">
        <v>381</v>
      </c>
      <c r="Q17" s="74">
        <v>2768</v>
      </c>
      <c r="R17" s="75"/>
      <c r="S17" s="75">
        <v>378</v>
      </c>
      <c r="T17" s="75"/>
    </row>
    <row r="18" spans="1:20" x14ac:dyDescent="0.25">
      <c r="B18" s="35" t="s">
        <v>316</v>
      </c>
      <c r="C18" s="81"/>
      <c r="D18" s="75">
        <v>14930</v>
      </c>
      <c r="E18" s="79">
        <v>3320</v>
      </c>
      <c r="F18" s="75">
        <v>1570</v>
      </c>
      <c r="G18" s="74">
        <v>16500</v>
      </c>
      <c r="H18" s="75"/>
      <c r="I18" s="76">
        <v>43.1</v>
      </c>
      <c r="J18" s="77">
        <v>15.1</v>
      </c>
      <c r="K18" s="76">
        <v>17.100000000000001</v>
      </c>
      <c r="L18" s="78">
        <v>60.2</v>
      </c>
      <c r="M18" s="75"/>
      <c r="N18" s="75">
        <v>2731</v>
      </c>
      <c r="O18" s="79">
        <v>524</v>
      </c>
      <c r="P18" s="75">
        <v>633</v>
      </c>
      <c r="Q18" s="74">
        <v>3364</v>
      </c>
      <c r="R18" s="75"/>
      <c r="S18" s="75">
        <v>423</v>
      </c>
      <c r="T18" s="75"/>
    </row>
    <row r="19" spans="1:20" x14ac:dyDescent="0.25">
      <c r="B19" s="35" t="s">
        <v>317</v>
      </c>
      <c r="C19" s="81"/>
      <c r="D19" s="75">
        <v>15190</v>
      </c>
      <c r="E19" s="79">
        <v>3370</v>
      </c>
      <c r="F19" s="75">
        <v>1520</v>
      </c>
      <c r="G19" s="74">
        <v>16720</v>
      </c>
      <c r="H19" s="75"/>
      <c r="I19" s="76">
        <v>44.6</v>
      </c>
      <c r="J19" s="77">
        <v>15.3</v>
      </c>
      <c r="K19" s="76">
        <v>20.3</v>
      </c>
      <c r="L19" s="78">
        <v>64.900000000000006</v>
      </c>
      <c r="M19" s="75"/>
      <c r="N19" s="75">
        <v>2818</v>
      </c>
      <c r="O19" s="79">
        <v>534</v>
      </c>
      <c r="P19" s="75">
        <v>630</v>
      </c>
      <c r="Q19" s="74">
        <v>3449</v>
      </c>
      <c r="R19" s="75"/>
      <c r="S19" s="75">
        <v>345</v>
      </c>
      <c r="T19" s="75"/>
    </row>
    <row r="20" spans="1:20" x14ac:dyDescent="0.25">
      <c r="B20" s="35" t="s">
        <v>318</v>
      </c>
      <c r="C20" s="81"/>
      <c r="D20" s="75">
        <v>11910</v>
      </c>
      <c r="E20" s="79">
        <v>3080</v>
      </c>
      <c r="F20" s="75">
        <v>1540</v>
      </c>
      <c r="G20" s="74">
        <v>13450</v>
      </c>
      <c r="H20" s="75"/>
      <c r="I20" s="76">
        <v>35.9</v>
      </c>
      <c r="J20" s="77">
        <v>13.3</v>
      </c>
      <c r="K20" s="76">
        <v>17.2</v>
      </c>
      <c r="L20" s="78">
        <v>53.1</v>
      </c>
      <c r="M20" s="75"/>
      <c r="N20" s="75">
        <v>2152</v>
      </c>
      <c r="O20" s="79">
        <v>483</v>
      </c>
      <c r="P20" s="75">
        <v>466</v>
      </c>
      <c r="Q20" s="74">
        <v>2618</v>
      </c>
      <c r="R20" s="75"/>
      <c r="S20" s="75">
        <v>304</v>
      </c>
      <c r="T20" s="75"/>
    </row>
    <row r="21" spans="1:20" ht="25.5" customHeight="1" x14ac:dyDescent="0.25">
      <c r="B21" s="35" t="s">
        <v>319</v>
      </c>
      <c r="C21" s="81"/>
      <c r="D21" s="75">
        <v>6280</v>
      </c>
      <c r="E21" s="79">
        <v>1460</v>
      </c>
      <c r="F21" s="75">
        <v>990</v>
      </c>
      <c r="G21" s="74">
        <v>7270</v>
      </c>
      <c r="H21" s="75"/>
      <c r="I21" s="76">
        <v>17.2</v>
      </c>
      <c r="J21" s="77">
        <v>6.3</v>
      </c>
      <c r="K21" s="76">
        <v>8.9</v>
      </c>
      <c r="L21" s="78">
        <v>26.1</v>
      </c>
      <c r="M21" s="75"/>
      <c r="N21" s="75">
        <v>1090</v>
      </c>
      <c r="O21" s="79">
        <v>227</v>
      </c>
      <c r="P21" s="75">
        <v>279</v>
      </c>
      <c r="Q21" s="74">
        <v>1370</v>
      </c>
      <c r="R21" s="75"/>
      <c r="S21" s="75">
        <v>122</v>
      </c>
      <c r="T21" s="75"/>
    </row>
    <row r="22" spans="1:20" ht="12.75" customHeight="1" x14ac:dyDescent="0.25">
      <c r="B22" s="35" t="s">
        <v>320</v>
      </c>
      <c r="C22" s="81"/>
      <c r="D22" s="75">
        <v>9970</v>
      </c>
      <c r="E22" s="79">
        <v>2510</v>
      </c>
      <c r="F22" s="75">
        <v>1210</v>
      </c>
      <c r="G22" s="74">
        <v>11190</v>
      </c>
      <c r="H22" s="75"/>
      <c r="I22" s="76">
        <v>27.9</v>
      </c>
      <c r="J22" s="77">
        <v>12.1</v>
      </c>
      <c r="K22" s="76">
        <v>10.199999999999999</v>
      </c>
      <c r="L22" s="78">
        <v>38.1</v>
      </c>
      <c r="M22" s="75"/>
      <c r="N22" s="75">
        <v>1922</v>
      </c>
      <c r="O22" s="79">
        <v>415</v>
      </c>
      <c r="P22" s="75">
        <v>464</v>
      </c>
      <c r="Q22" s="74">
        <v>2386</v>
      </c>
      <c r="R22" s="75"/>
      <c r="S22" s="75">
        <v>256</v>
      </c>
      <c r="T22" s="75"/>
    </row>
    <row r="23" spans="1:20" ht="12.75" customHeight="1" x14ac:dyDescent="0.25">
      <c r="B23" s="35" t="s">
        <v>321</v>
      </c>
      <c r="C23" s="81"/>
      <c r="D23" s="75">
        <v>16810</v>
      </c>
      <c r="E23" s="79">
        <v>3970</v>
      </c>
      <c r="F23" s="75">
        <v>1550</v>
      </c>
      <c r="G23" s="74">
        <v>18360</v>
      </c>
      <c r="H23" s="75"/>
      <c r="I23" s="76">
        <v>52.3</v>
      </c>
      <c r="J23" s="77">
        <v>22.3</v>
      </c>
      <c r="K23" s="76">
        <v>18.8</v>
      </c>
      <c r="L23" s="78">
        <v>71</v>
      </c>
      <c r="M23" s="75"/>
      <c r="N23" s="75">
        <v>3468</v>
      </c>
      <c r="O23" s="79">
        <v>699</v>
      </c>
      <c r="P23" s="75">
        <v>557</v>
      </c>
      <c r="Q23" s="74">
        <v>4025</v>
      </c>
      <c r="R23" s="75"/>
      <c r="S23" s="75">
        <v>278</v>
      </c>
      <c r="T23" s="75"/>
    </row>
    <row r="24" spans="1:20" ht="12.75" customHeight="1" x14ac:dyDescent="0.25">
      <c r="B24" s="35" t="s">
        <v>322</v>
      </c>
      <c r="C24" s="81"/>
      <c r="D24" s="75">
        <v>15130</v>
      </c>
      <c r="E24" s="79">
        <v>3600</v>
      </c>
      <c r="F24" s="75">
        <v>1540</v>
      </c>
      <c r="G24" s="74">
        <v>16670</v>
      </c>
      <c r="H24" s="75"/>
      <c r="I24" s="76">
        <v>57.2</v>
      </c>
      <c r="J24" s="77">
        <v>25.8</v>
      </c>
      <c r="K24" s="76">
        <v>20.2</v>
      </c>
      <c r="L24" s="78">
        <v>77.400000000000006</v>
      </c>
      <c r="M24" s="75"/>
      <c r="N24" s="75">
        <v>3253</v>
      </c>
      <c r="O24" s="79">
        <v>672</v>
      </c>
      <c r="P24" s="75">
        <v>727</v>
      </c>
      <c r="Q24" s="74">
        <v>3981</v>
      </c>
      <c r="R24" s="75"/>
      <c r="S24" s="75">
        <v>430</v>
      </c>
      <c r="T24" s="75"/>
    </row>
    <row r="25" spans="1:20" ht="25.5" customHeight="1" x14ac:dyDescent="0.25">
      <c r="B25" s="35" t="s">
        <v>323</v>
      </c>
      <c r="C25" s="81"/>
      <c r="D25" s="75">
        <v>17880</v>
      </c>
      <c r="E25" s="79">
        <v>4010</v>
      </c>
      <c r="F25" s="75">
        <v>1620</v>
      </c>
      <c r="G25" s="74">
        <v>19500</v>
      </c>
      <c r="H25" s="75"/>
      <c r="I25" s="76">
        <v>69</v>
      </c>
      <c r="J25" s="77">
        <v>29.9</v>
      </c>
      <c r="K25" s="76">
        <v>33.4</v>
      </c>
      <c r="L25" s="78">
        <v>102.4</v>
      </c>
      <c r="M25" s="75"/>
      <c r="N25" s="75">
        <v>3914</v>
      </c>
      <c r="O25" s="79">
        <v>721</v>
      </c>
      <c r="P25" s="75">
        <v>890</v>
      </c>
      <c r="Q25" s="74">
        <v>4804</v>
      </c>
      <c r="R25" s="75"/>
      <c r="S25" s="75">
        <v>259</v>
      </c>
      <c r="T25" s="75"/>
    </row>
    <row r="26" spans="1:20" x14ac:dyDescent="0.25">
      <c r="B26" s="35" t="s">
        <v>324</v>
      </c>
      <c r="C26" s="81"/>
      <c r="D26" s="75">
        <v>14950</v>
      </c>
      <c r="E26" s="79">
        <v>3760</v>
      </c>
      <c r="F26" s="75">
        <v>1560</v>
      </c>
      <c r="G26" s="74">
        <v>16510</v>
      </c>
      <c r="H26" s="75"/>
      <c r="I26" s="76">
        <v>73.5</v>
      </c>
      <c r="J26" s="77">
        <v>28</v>
      </c>
      <c r="K26" s="76">
        <v>30.3</v>
      </c>
      <c r="L26" s="78">
        <v>103.8</v>
      </c>
      <c r="M26" s="75"/>
      <c r="N26" s="75">
        <v>3138</v>
      </c>
      <c r="O26" s="79">
        <v>728</v>
      </c>
      <c r="P26" s="75">
        <v>767</v>
      </c>
      <c r="Q26" s="74">
        <v>3906</v>
      </c>
      <c r="R26" s="75"/>
      <c r="S26" s="75">
        <v>166</v>
      </c>
      <c r="T26" s="75"/>
    </row>
    <row r="27" spans="1:20" ht="26.85" customHeight="1" x14ac:dyDescent="0.25">
      <c r="A27" s="7" t="s">
        <v>325</v>
      </c>
      <c r="B27" s="7"/>
      <c r="C27" s="7"/>
      <c r="D27" s="75"/>
      <c r="E27" s="79"/>
      <c r="F27" s="75"/>
      <c r="G27" s="74"/>
      <c r="H27" s="75"/>
      <c r="I27" s="83"/>
      <c r="J27" s="83"/>
      <c r="K27" s="76"/>
      <c r="L27" s="78"/>
      <c r="M27" s="75"/>
      <c r="N27" s="75"/>
      <c r="O27" s="79"/>
      <c r="P27" s="75"/>
      <c r="Q27" s="74"/>
      <c r="R27" s="75"/>
    </row>
    <row r="28" spans="1:20" x14ac:dyDescent="0.25">
      <c r="B28" s="80" t="s">
        <v>326</v>
      </c>
      <c r="C28" s="81"/>
      <c r="D28" s="75">
        <v>3900</v>
      </c>
      <c r="E28" s="79">
        <v>910</v>
      </c>
      <c r="F28" s="75">
        <v>490</v>
      </c>
      <c r="G28" s="74">
        <v>4390</v>
      </c>
      <c r="H28" s="75"/>
      <c r="I28" s="76">
        <v>8.8000000000000007</v>
      </c>
      <c r="J28" s="77">
        <v>3.8</v>
      </c>
      <c r="K28" s="76">
        <v>6</v>
      </c>
      <c r="L28" s="78">
        <v>14.8</v>
      </c>
      <c r="M28" s="75"/>
      <c r="N28" s="75">
        <v>639</v>
      </c>
      <c r="O28" s="79">
        <v>129</v>
      </c>
      <c r="P28" s="75">
        <v>217</v>
      </c>
      <c r="Q28" s="74">
        <v>856</v>
      </c>
      <c r="R28" s="75"/>
      <c r="S28" s="75">
        <v>124</v>
      </c>
      <c r="T28" s="75"/>
    </row>
    <row r="29" spans="1:20" x14ac:dyDescent="0.25">
      <c r="B29" s="80" t="s">
        <v>327</v>
      </c>
      <c r="C29" s="81"/>
      <c r="D29" s="75">
        <v>4360</v>
      </c>
      <c r="E29" s="79">
        <v>950</v>
      </c>
      <c r="F29" s="75">
        <v>460</v>
      </c>
      <c r="G29" s="74">
        <v>4810</v>
      </c>
      <c r="H29" s="75"/>
      <c r="I29" s="76">
        <v>9.9</v>
      </c>
      <c r="J29" s="77">
        <v>4</v>
      </c>
      <c r="K29" s="76">
        <v>3.6</v>
      </c>
      <c r="L29" s="78">
        <v>13.5</v>
      </c>
      <c r="M29" s="75"/>
      <c r="N29" s="75">
        <v>722</v>
      </c>
      <c r="O29" s="79">
        <v>136</v>
      </c>
      <c r="P29" s="75">
        <v>125</v>
      </c>
      <c r="Q29" s="74">
        <v>847</v>
      </c>
      <c r="R29" s="75"/>
      <c r="S29" s="75">
        <v>66</v>
      </c>
      <c r="T29" s="75"/>
    </row>
    <row r="30" spans="1:20" x14ac:dyDescent="0.25">
      <c r="B30" s="80" t="s">
        <v>328</v>
      </c>
      <c r="C30" s="81"/>
      <c r="D30" s="75">
        <v>4990</v>
      </c>
      <c r="E30" s="79">
        <v>1050</v>
      </c>
      <c r="F30" s="75">
        <v>480</v>
      </c>
      <c r="G30" s="74">
        <v>5470</v>
      </c>
      <c r="H30" s="75"/>
      <c r="I30" s="76">
        <v>12.7</v>
      </c>
      <c r="J30" s="77">
        <v>4.3</v>
      </c>
      <c r="K30" s="76">
        <v>6</v>
      </c>
      <c r="L30" s="78">
        <v>18.7</v>
      </c>
      <c r="M30" s="75"/>
      <c r="N30" s="75">
        <v>898</v>
      </c>
      <c r="O30" s="79">
        <v>147</v>
      </c>
      <c r="P30" s="75">
        <v>182</v>
      </c>
      <c r="Q30" s="74">
        <v>1080</v>
      </c>
      <c r="R30" s="75"/>
      <c r="S30" s="75">
        <v>71</v>
      </c>
      <c r="T30" s="75"/>
    </row>
    <row r="31" spans="1:20" x14ac:dyDescent="0.25">
      <c r="B31" s="80" t="s">
        <v>329</v>
      </c>
      <c r="C31" s="81"/>
      <c r="D31" s="75">
        <v>4860</v>
      </c>
      <c r="E31" s="79">
        <v>1060</v>
      </c>
      <c r="F31" s="75">
        <v>490</v>
      </c>
      <c r="G31" s="74">
        <v>5350</v>
      </c>
      <c r="H31" s="75"/>
      <c r="I31" s="76">
        <v>13</v>
      </c>
      <c r="J31" s="77">
        <v>4.7</v>
      </c>
      <c r="K31" s="76">
        <v>8</v>
      </c>
      <c r="L31" s="78">
        <v>21</v>
      </c>
      <c r="M31" s="75"/>
      <c r="N31" s="75">
        <v>863</v>
      </c>
      <c r="O31" s="79">
        <v>162</v>
      </c>
      <c r="P31" s="75">
        <v>332</v>
      </c>
      <c r="Q31" s="74">
        <v>1195</v>
      </c>
      <c r="R31" s="75"/>
      <c r="S31" s="75">
        <v>99</v>
      </c>
      <c r="T31" s="75"/>
    </row>
    <row r="32" spans="1:20" x14ac:dyDescent="0.25">
      <c r="B32" s="80" t="s">
        <v>330</v>
      </c>
      <c r="C32" s="81"/>
      <c r="D32" s="75">
        <v>5460</v>
      </c>
      <c r="E32" s="79">
        <v>1100</v>
      </c>
      <c r="F32" s="75">
        <v>530</v>
      </c>
      <c r="G32" s="74">
        <v>5990</v>
      </c>
      <c r="H32" s="75"/>
      <c r="I32" s="76">
        <v>14.8</v>
      </c>
      <c r="J32" s="77">
        <v>4.8</v>
      </c>
      <c r="K32" s="76">
        <v>3.8</v>
      </c>
      <c r="L32" s="78">
        <v>18.600000000000001</v>
      </c>
      <c r="M32" s="75"/>
      <c r="N32" s="75">
        <v>992</v>
      </c>
      <c r="O32" s="79">
        <v>161</v>
      </c>
      <c r="P32" s="75">
        <v>191</v>
      </c>
      <c r="Q32" s="74">
        <v>1182</v>
      </c>
      <c r="R32" s="75"/>
      <c r="S32" s="75">
        <v>59</v>
      </c>
      <c r="T32" s="75"/>
    </row>
    <row r="33" spans="2:20" x14ac:dyDescent="0.25">
      <c r="B33" s="80" t="s">
        <v>331</v>
      </c>
      <c r="C33" s="81"/>
      <c r="D33" s="75">
        <v>4540</v>
      </c>
      <c r="E33" s="79">
        <v>890</v>
      </c>
      <c r="F33" s="75">
        <v>470</v>
      </c>
      <c r="G33" s="74">
        <v>5010</v>
      </c>
      <c r="H33" s="75"/>
      <c r="I33" s="76">
        <v>13.1</v>
      </c>
      <c r="J33" s="77">
        <v>4.0999999999999996</v>
      </c>
      <c r="K33" s="76">
        <v>5.9</v>
      </c>
      <c r="L33" s="78">
        <v>19</v>
      </c>
      <c r="M33" s="75"/>
      <c r="N33" s="75">
        <v>834</v>
      </c>
      <c r="O33" s="79">
        <v>140</v>
      </c>
      <c r="P33" s="75">
        <v>170</v>
      </c>
      <c r="Q33" s="74">
        <v>1004</v>
      </c>
      <c r="R33" s="75"/>
      <c r="S33" s="75">
        <v>231</v>
      </c>
      <c r="T33" s="75"/>
    </row>
    <row r="34" spans="2:20" x14ac:dyDescent="0.25">
      <c r="B34" s="80" t="s">
        <v>332</v>
      </c>
      <c r="C34" s="81"/>
      <c r="D34" s="75">
        <v>5050</v>
      </c>
      <c r="E34" s="79">
        <v>1070</v>
      </c>
      <c r="F34" s="75">
        <v>610</v>
      </c>
      <c r="G34" s="74">
        <v>5660</v>
      </c>
      <c r="H34" s="75"/>
      <c r="I34" s="76">
        <v>14.2</v>
      </c>
      <c r="J34" s="77">
        <v>4.8</v>
      </c>
      <c r="K34" s="76">
        <v>6.6</v>
      </c>
      <c r="L34" s="78">
        <v>20.7</v>
      </c>
      <c r="M34" s="75"/>
      <c r="N34" s="75">
        <v>908</v>
      </c>
      <c r="O34" s="79">
        <v>165</v>
      </c>
      <c r="P34" s="75">
        <v>221</v>
      </c>
      <c r="Q34" s="74">
        <v>1129</v>
      </c>
      <c r="R34" s="75"/>
      <c r="S34" s="75">
        <v>112</v>
      </c>
      <c r="T34" s="75"/>
    </row>
    <row r="35" spans="2:20" x14ac:dyDescent="0.25">
      <c r="B35" s="80" t="s">
        <v>333</v>
      </c>
      <c r="C35" s="81"/>
      <c r="D35" s="75">
        <v>5790</v>
      </c>
      <c r="E35" s="79">
        <v>1180</v>
      </c>
      <c r="F35" s="75">
        <v>560</v>
      </c>
      <c r="G35" s="74">
        <v>6350</v>
      </c>
      <c r="H35" s="75"/>
      <c r="I35" s="76">
        <v>16.3</v>
      </c>
      <c r="J35" s="77">
        <v>5.5</v>
      </c>
      <c r="K35" s="76">
        <v>5.6</v>
      </c>
      <c r="L35" s="78">
        <v>21.9</v>
      </c>
      <c r="M35" s="75"/>
      <c r="N35" s="75">
        <v>1051</v>
      </c>
      <c r="O35" s="79">
        <v>185</v>
      </c>
      <c r="P35" s="75">
        <v>177</v>
      </c>
      <c r="Q35" s="74">
        <v>1229</v>
      </c>
      <c r="R35" s="75"/>
      <c r="S35" s="75">
        <v>114</v>
      </c>
      <c r="T35" s="75"/>
    </row>
    <row r="36" spans="2:20" x14ac:dyDescent="0.25">
      <c r="B36" s="80" t="s">
        <v>334</v>
      </c>
      <c r="C36" s="81"/>
      <c r="D36" s="75">
        <v>4930</v>
      </c>
      <c r="E36" s="79">
        <v>960</v>
      </c>
      <c r="F36" s="75">
        <v>530</v>
      </c>
      <c r="G36" s="74">
        <v>5470</v>
      </c>
      <c r="H36" s="75"/>
      <c r="I36" s="76">
        <v>13</v>
      </c>
      <c r="J36" s="77">
        <v>4.3</v>
      </c>
      <c r="K36" s="76">
        <v>7.5</v>
      </c>
      <c r="L36" s="78">
        <v>20.5</v>
      </c>
      <c r="M36" s="75"/>
      <c r="N36" s="75">
        <v>890</v>
      </c>
      <c r="O36" s="79">
        <v>148</v>
      </c>
      <c r="P36" s="75">
        <v>261</v>
      </c>
      <c r="Q36" s="74">
        <v>1152</v>
      </c>
      <c r="R36" s="75"/>
      <c r="S36" s="75">
        <v>94</v>
      </c>
      <c r="T36" s="75"/>
    </row>
    <row r="37" spans="2:20" x14ac:dyDescent="0.25">
      <c r="B37" s="80" t="s">
        <v>335</v>
      </c>
      <c r="C37" s="81"/>
      <c r="D37" s="75">
        <v>3590</v>
      </c>
      <c r="E37" s="79">
        <v>850</v>
      </c>
      <c r="F37" s="75">
        <v>440</v>
      </c>
      <c r="G37" s="74">
        <v>4030</v>
      </c>
      <c r="H37" s="75"/>
      <c r="I37" s="76">
        <v>9.9</v>
      </c>
      <c r="J37" s="77">
        <v>3.6</v>
      </c>
      <c r="K37" s="76">
        <v>6.9</v>
      </c>
      <c r="L37" s="78">
        <v>16.8</v>
      </c>
      <c r="M37" s="75"/>
      <c r="N37" s="75">
        <v>625</v>
      </c>
      <c r="O37" s="79">
        <v>125</v>
      </c>
      <c r="P37" s="75">
        <v>209</v>
      </c>
      <c r="Q37" s="74">
        <v>834</v>
      </c>
      <c r="R37" s="75"/>
      <c r="S37" s="75">
        <v>50</v>
      </c>
      <c r="T37" s="75"/>
    </row>
    <row r="38" spans="2:20" x14ac:dyDescent="0.25">
      <c r="B38" s="80" t="s">
        <v>336</v>
      </c>
      <c r="C38" s="81"/>
      <c r="D38" s="75">
        <v>3870</v>
      </c>
      <c r="E38" s="79">
        <v>900</v>
      </c>
      <c r="F38" s="75">
        <v>460</v>
      </c>
      <c r="G38" s="74">
        <v>4330</v>
      </c>
      <c r="H38" s="75"/>
      <c r="I38" s="76">
        <v>9.6</v>
      </c>
      <c r="J38" s="77">
        <v>3.6</v>
      </c>
      <c r="K38" s="76">
        <v>5.4</v>
      </c>
      <c r="L38" s="78">
        <v>15</v>
      </c>
      <c r="M38" s="75"/>
      <c r="N38" s="75">
        <v>659</v>
      </c>
      <c r="O38" s="79">
        <v>127</v>
      </c>
      <c r="P38" s="75">
        <v>161</v>
      </c>
      <c r="Q38" s="74">
        <v>820</v>
      </c>
      <c r="R38" s="75"/>
      <c r="S38" s="75">
        <v>127</v>
      </c>
      <c r="T38" s="75"/>
    </row>
    <row r="39" spans="2:20" x14ac:dyDescent="0.25">
      <c r="B39" s="80" t="s">
        <v>337</v>
      </c>
      <c r="C39" s="81"/>
      <c r="D39" s="75">
        <v>4410</v>
      </c>
      <c r="E39" s="79">
        <v>1050</v>
      </c>
      <c r="F39" s="75">
        <v>670</v>
      </c>
      <c r="G39" s="74">
        <v>5080</v>
      </c>
      <c r="H39" s="75"/>
      <c r="I39" s="76">
        <v>11.1</v>
      </c>
      <c r="J39" s="77">
        <v>4.3</v>
      </c>
      <c r="K39" s="76">
        <v>8.1</v>
      </c>
      <c r="L39" s="78">
        <v>19.2</v>
      </c>
      <c r="M39" s="75"/>
      <c r="N39" s="75">
        <v>755</v>
      </c>
      <c r="O39" s="79">
        <v>153</v>
      </c>
      <c r="P39" s="75">
        <v>391</v>
      </c>
      <c r="Q39" s="74">
        <v>1146</v>
      </c>
      <c r="R39" s="75"/>
      <c r="S39" s="75">
        <v>151</v>
      </c>
      <c r="T39" s="75"/>
    </row>
    <row r="40" spans="2:20" ht="26.85" customHeight="1" x14ac:dyDescent="0.25">
      <c r="B40" s="80" t="s">
        <v>338</v>
      </c>
      <c r="C40" s="81"/>
      <c r="D40" s="75">
        <v>4020</v>
      </c>
      <c r="E40" s="79">
        <v>920</v>
      </c>
      <c r="F40" s="75">
        <v>530</v>
      </c>
      <c r="G40" s="74">
        <v>4550</v>
      </c>
      <c r="H40" s="75"/>
      <c r="I40" s="76">
        <v>10.1</v>
      </c>
      <c r="J40" s="77">
        <v>3.7</v>
      </c>
      <c r="K40" s="76">
        <v>2.9</v>
      </c>
      <c r="L40" s="78">
        <v>13</v>
      </c>
      <c r="M40" s="75"/>
      <c r="N40" s="75">
        <v>739</v>
      </c>
      <c r="O40" s="79">
        <v>132</v>
      </c>
      <c r="P40" s="75">
        <v>133</v>
      </c>
      <c r="Q40" s="74">
        <v>873</v>
      </c>
      <c r="R40" s="75"/>
      <c r="S40" s="75">
        <v>63</v>
      </c>
      <c r="T40" s="75"/>
    </row>
    <row r="41" spans="2:20" x14ac:dyDescent="0.25">
      <c r="B41" s="80" t="s">
        <v>339</v>
      </c>
      <c r="C41" s="81"/>
      <c r="D41" s="75">
        <v>4560</v>
      </c>
      <c r="E41" s="79">
        <v>1030</v>
      </c>
      <c r="F41" s="75">
        <v>530</v>
      </c>
      <c r="G41" s="74">
        <v>5090</v>
      </c>
      <c r="H41" s="75"/>
      <c r="I41" s="76">
        <v>11.7</v>
      </c>
      <c r="J41" s="77">
        <v>4.4000000000000004</v>
      </c>
      <c r="K41" s="76">
        <v>7.7</v>
      </c>
      <c r="L41" s="78">
        <v>19.5</v>
      </c>
      <c r="M41" s="75"/>
      <c r="N41" s="75">
        <v>796</v>
      </c>
      <c r="O41" s="79">
        <v>156</v>
      </c>
      <c r="P41" s="75">
        <v>126</v>
      </c>
      <c r="Q41" s="74">
        <v>922</v>
      </c>
      <c r="R41" s="75"/>
      <c r="S41" s="75">
        <v>272</v>
      </c>
      <c r="T41" s="75"/>
    </row>
    <row r="42" spans="2:20" x14ac:dyDescent="0.25">
      <c r="B42" s="80" t="s">
        <v>340</v>
      </c>
      <c r="C42" s="81"/>
      <c r="D42" s="75">
        <v>4670</v>
      </c>
      <c r="E42" s="79">
        <v>1020</v>
      </c>
      <c r="F42" s="75">
        <v>470</v>
      </c>
      <c r="G42" s="74">
        <v>5130</v>
      </c>
      <c r="H42" s="75"/>
      <c r="I42" s="76">
        <v>12.7</v>
      </c>
      <c r="J42" s="77">
        <v>4.5999999999999996</v>
      </c>
      <c r="K42" s="76">
        <v>3.5</v>
      </c>
      <c r="L42" s="78">
        <v>16.2</v>
      </c>
      <c r="M42" s="75"/>
      <c r="N42" s="75">
        <v>852</v>
      </c>
      <c r="O42" s="79">
        <v>163</v>
      </c>
      <c r="P42" s="75">
        <v>121</v>
      </c>
      <c r="Q42" s="74">
        <v>973</v>
      </c>
      <c r="R42" s="75"/>
      <c r="S42" s="75">
        <v>43</v>
      </c>
      <c r="T42" s="75"/>
    </row>
    <row r="43" spans="2:20" x14ac:dyDescent="0.25">
      <c r="B43" s="80" t="s">
        <v>341</v>
      </c>
      <c r="C43" s="81"/>
      <c r="D43" s="75">
        <v>5020</v>
      </c>
      <c r="E43" s="79">
        <v>1140</v>
      </c>
      <c r="F43" s="75">
        <v>590</v>
      </c>
      <c r="G43" s="74">
        <v>5610</v>
      </c>
      <c r="H43" s="75"/>
      <c r="I43" s="76">
        <v>13.8</v>
      </c>
      <c r="J43" s="77">
        <v>5.0999999999999996</v>
      </c>
      <c r="K43" s="76">
        <v>5</v>
      </c>
      <c r="L43" s="78">
        <v>18.8</v>
      </c>
      <c r="M43" s="75"/>
      <c r="N43" s="75">
        <v>904</v>
      </c>
      <c r="O43" s="79">
        <v>176</v>
      </c>
      <c r="P43" s="75">
        <v>194</v>
      </c>
      <c r="Q43" s="74">
        <v>1098</v>
      </c>
      <c r="R43" s="75"/>
      <c r="S43" s="75">
        <v>140</v>
      </c>
      <c r="T43" s="75"/>
    </row>
    <row r="44" spans="2:20" x14ac:dyDescent="0.25">
      <c r="B44" s="80" t="s">
        <v>342</v>
      </c>
      <c r="C44" s="81"/>
      <c r="D44" s="75">
        <v>5270</v>
      </c>
      <c r="E44" s="79">
        <v>1130</v>
      </c>
      <c r="F44" s="75">
        <v>480</v>
      </c>
      <c r="G44" s="74">
        <v>5750</v>
      </c>
      <c r="H44" s="75"/>
      <c r="I44" s="76">
        <v>16.3</v>
      </c>
      <c r="J44" s="77">
        <v>5.4</v>
      </c>
      <c r="K44" s="76">
        <v>3.7</v>
      </c>
      <c r="L44" s="78">
        <v>20</v>
      </c>
      <c r="M44" s="75"/>
      <c r="N44" s="75">
        <v>992</v>
      </c>
      <c r="O44" s="79">
        <v>184</v>
      </c>
      <c r="P44" s="75">
        <v>177</v>
      </c>
      <c r="Q44" s="74">
        <v>1169</v>
      </c>
      <c r="R44" s="75"/>
      <c r="S44" s="75">
        <v>80</v>
      </c>
      <c r="T44" s="75"/>
    </row>
    <row r="45" spans="2:20" x14ac:dyDescent="0.25">
      <c r="B45" s="80" t="s">
        <v>343</v>
      </c>
      <c r="C45" s="81"/>
      <c r="D45" s="75">
        <v>4640</v>
      </c>
      <c r="E45" s="79">
        <v>1050</v>
      </c>
      <c r="F45" s="75">
        <v>500</v>
      </c>
      <c r="G45" s="74">
        <v>5140</v>
      </c>
      <c r="H45" s="75"/>
      <c r="I45" s="76">
        <v>13</v>
      </c>
      <c r="J45" s="77">
        <v>4.7</v>
      </c>
      <c r="K45" s="76">
        <v>8.4</v>
      </c>
      <c r="L45" s="78">
        <v>21.4</v>
      </c>
      <c r="M45" s="75"/>
      <c r="N45" s="75">
        <v>835</v>
      </c>
      <c r="O45" s="79">
        <v>164</v>
      </c>
      <c r="P45" s="75">
        <v>263</v>
      </c>
      <c r="Q45" s="74">
        <v>1097</v>
      </c>
      <c r="R45" s="75"/>
      <c r="S45" s="75">
        <v>203</v>
      </c>
      <c r="T45" s="75"/>
    </row>
    <row r="46" spans="2:20" x14ac:dyDescent="0.25">
      <c r="B46" s="80" t="s">
        <v>344</v>
      </c>
      <c r="C46" s="81"/>
      <c r="D46" s="75">
        <v>5060</v>
      </c>
      <c r="E46" s="79">
        <v>1140</v>
      </c>
      <c r="F46" s="75">
        <v>530</v>
      </c>
      <c r="G46" s="74">
        <v>5600</v>
      </c>
      <c r="H46" s="75"/>
      <c r="I46" s="76">
        <v>14.6</v>
      </c>
      <c r="J46" s="77">
        <v>5.0999999999999996</v>
      </c>
      <c r="K46" s="76">
        <v>4.5</v>
      </c>
      <c r="L46" s="78">
        <v>19.100000000000001</v>
      </c>
      <c r="M46" s="75"/>
      <c r="N46" s="75">
        <v>926</v>
      </c>
      <c r="O46" s="79">
        <v>179</v>
      </c>
      <c r="P46" s="75">
        <v>160</v>
      </c>
      <c r="Q46" s="74">
        <v>1086</v>
      </c>
      <c r="R46" s="75"/>
      <c r="S46" s="75">
        <v>126</v>
      </c>
      <c r="T46" s="75"/>
    </row>
    <row r="47" spans="2:20" x14ac:dyDescent="0.25">
      <c r="B47" s="80" t="s">
        <v>345</v>
      </c>
      <c r="C47" s="81"/>
      <c r="D47" s="75">
        <v>5230</v>
      </c>
      <c r="E47" s="79">
        <v>1090</v>
      </c>
      <c r="F47" s="75">
        <v>470</v>
      </c>
      <c r="G47" s="74">
        <v>5700</v>
      </c>
      <c r="H47" s="75"/>
      <c r="I47" s="76">
        <v>15.9</v>
      </c>
      <c r="J47" s="77">
        <v>5</v>
      </c>
      <c r="K47" s="76">
        <v>6.4</v>
      </c>
      <c r="L47" s="78">
        <v>22.3</v>
      </c>
      <c r="M47" s="75"/>
      <c r="N47" s="75">
        <v>987</v>
      </c>
      <c r="O47" s="79">
        <v>175</v>
      </c>
      <c r="P47" s="75">
        <v>234</v>
      </c>
      <c r="Q47" s="74">
        <v>1221</v>
      </c>
      <c r="R47" s="75"/>
      <c r="S47" s="75">
        <v>66</v>
      </c>
      <c r="T47" s="75"/>
    </row>
    <row r="48" spans="2:20" x14ac:dyDescent="0.25">
      <c r="B48" s="80" t="s">
        <v>346</v>
      </c>
      <c r="C48" s="81"/>
      <c r="D48" s="75">
        <v>4900</v>
      </c>
      <c r="E48" s="79">
        <v>1140</v>
      </c>
      <c r="F48" s="75">
        <v>520</v>
      </c>
      <c r="G48" s="74">
        <v>5420</v>
      </c>
      <c r="H48" s="75"/>
      <c r="I48" s="76">
        <v>14.2</v>
      </c>
      <c r="J48" s="77">
        <v>5.0999999999999996</v>
      </c>
      <c r="K48" s="76">
        <v>9.4</v>
      </c>
      <c r="L48" s="78">
        <v>23.6</v>
      </c>
      <c r="M48" s="75"/>
      <c r="N48" s="75">
        <v>905</v>
      </c>
      <c r="O48" s="79">
        <v>180</v>
      </c>
      <c r="P48" s="75">
        <v>236</v>
      </c>
      <c r="Q48" s="74">
        <v>1142</v>
      </c>
      <c r="R48" s="75"/>
      <c r="S48" s="75">
        <v>153</v>
      </c>
      <c r="T48" s="75"/>
    </row>
    <row r="49" spans="2:20" x14ac:dyDescent="0.25">
      <c r="B49" s="80" t="s">
        <v>347</v>
      </c>
      <c r="C49" s="81"/>
      <c r="D49" s="75">
        <v>3860</v>
      </c>
      <c r="E49" s="79">
        <v>1040</v>
      </c>
      <c r="F49" s="75">
        <v>540</v>
      </c>
      <c r="G49" s="74">
        <v>4390</v>
      </c>
      <c r="H49" s="75"/>
      <c r="I49" s="76">
        <v>11.8</v>
      </c>
      <c r="J49" s="77">
        <v>4.5</v>
      </c>
      <c r="K49" s="76">
        <v>7.7</v>
      </c>
      <c r="L49" s="78">
        <v>19.600000000000001</v>
      </c>
      <c r="M49" s="75"/>
      <c r="N49" s="75">
        <v>687</v>
      </c>
      <c r="O49" s="79">
        <v>159</v>
      </c>
      <c r="P49" s="75">
        <v>190</v>
      </c>
      <c r="Q49" s="74">
        <v>877</v>
      </c>
      <c r="R49" s="75"/>
      <c r="S49" s="75">
        <v>111</v>
      </c>
      <c r="T49" s="75"/>
    </row>
    <row r="50" spans="2:20" x14ac:dyDescent="0.25">
      <c r="B50" s="80" t="s">
        <v>348</v>
      </c>
      <c r="C50" s="81"/>
      <c r="D50" s="75">
        <v>3940</v>
      </c>
      <c r="E50" s="79">
        <v>1030</v>
      </c>
      <c r="F50" s="75">
        <v>440</v>
      </c>
      <c r="G50" s="74">
        <v>4380</v>
      </c>
      <c r="H50" s="75"/>
      <c r="I50" s="76">
        <v>11.8</v>
      </c>
      <c r="J50" s="77">
        <v>4.5</v>
      </c>
      <c r="K50" s="76">
        <v>4</v>
      </c>
      <c r="L50" s="78">
        <v>15.8</v>
      </c>
      <c r="M50" s="75"/>
      <c r="N50" s="75">
        <v>706</v>
      </c>
      <c r="O50" s="79">
        <v>161</v>
      </c>
      <c r="P50" s="75">
        <v>128</v>
      </c>
      <c r="Q50" s="74">
        <v>834</v>
      </c>
      <c r="R50" s="75"/>
      <c r="S50" s="75">
        <v>78</v>
      </c>
      <c r="T50" s="75"/>
    </row>
    <row r="51" spans="2:20" x14ac:dyDescent="0.25">
      <c r="B51" s="80" t="s">
        <v>349</v>
      </c>
      <c r="C51" s="81"/>
      <c r="D51" s="75">
        <v>4120</v>
      </c>
      <c r="E51" s="79">
        <v>1010</v>
      </c>
      <c r="F51" s="75">
        <v>570</v>
      </c>
      <c r="G51" s="74">
        <v>4680</v>
      </c>
      <c r="H51" s="75"/>
      <c r="I51" s="76">
        <v>12.2</v>
      </c>
      <c r="J51" s="77">
        <v>4.3</v>
      </c>
      <c r="K51" s="76">
        <v>5.5</v>
      </c>
      <c r="L51" s="78">
        <v>17.7</v>
      </c>
      <c r="M51" s="75"/>
      <c r="N51" s="75">
        <v>759</v>
      </c>
      <c r="O51" s="79">
        <v>163</v>
      </c>
      <c r="P51" s="75">
        <v>148</v>
      </c>
      <c r="Q51" s="74">
        <v>907</v>
      </c>
      <c r="R51" s="75"/>
      <c r="S51" s="75">
        <v>114</v>
      </c>
      <c r="T51" s="75"/>
    </row>
    <row r="52" spans="2:20" ht="26.25" customHeight="1" x14ac:dyDescent="0.25">
      <c r="B52" s="80" t="s">
        <v>350</v>
      </c>
      <c r="C52" s="81"/>
      <c r="D52" s="75">
        <v>1760</v>
      </c>
      <c r="E52" s="79">
        <v>430</v>
      </c>
      <c r="F52" s="75">
        <v>370</v>
      </c>
      <c r="G52" s="74">
        <v>2130</v>
      </c>
      <c r="H52" s="75"/>
      <c r="I52" s="76">
        <v>4.5999999999999996</v>
      </c>
      <c r="J52" s="77">
        <v>1.9</v>
      </c>
      <c r="K52" s="76">
        <v>5.2</v>
      </c>
      <c r="L52" s="78">
        <v>9.8000000000000007</v>
      </c>
      <c r="M52" s="75"/>
      <c r="N52" s="75">
        <v>289</v>
      </c>
      <c r="O52" s="79">
        <v>69</v>
      </c>
      <c r="P52" s="75">
        <v>135</v>
      </c>
      <c r="Q52" s="74">
        <v>424</v>
      </c>
      <c r="R52" s="75"/>
      <c r="S52" s="75">
        <v>34</v>
      </c>
      <c r="T52" s="75"/>
    </row>
    <row r="53" spans="2:20" ht="12.75" customHeight="1" x14ac:dyDescent="0.25">
      <c r="B53" s="80" t="s">
        <v>351</v>
      </c>
      <c r="C53" s="81"/>
      <c r="D53" s="75">
        <v>1940</v>
      </c>
      <c r="E53" s="79">
        <v>430</v>
      </c>
      <c r="F53" s="75">
        <v>270</v>
      </c>
      <c r="G53" s="74">
        <v>2210</v>
      </c>
      <c r="H53" s="75"/>
      <c r="I53" s="76">
        <v>5.2</v>
      </c>
      <c r="J53" s="77">
        <v>1.9</v>
      </c>
      <c r="K53" s="76">
        <v>1.5</v>
      </c>
      <c r="L53" s="78">
        <v>6.6</v>
      </c>
      <c r="M53" s="75"/>
      <c r="N53" s="75">
        <v>331</v>
      </c>
      <c r="O53" s="79">
        <v>68</v>
      </c>
      <c r="P53" s="75">
        <v>69</v>
      </c>
      <c r="Q53" s="74">
        <v>400</v>
      </c>
      <c r="R53" s="75"/>
      <c r="S53" s="75">
        <v>24</v>
      </c>
      <c r="T53" s="75"/>
    </row>
    <row r="54" spans="2:20" ht="12.75" customHeight="1" x14ac:dyDescent="0.25">
      <c r="B54" s="80" t="s">
        <v>352</v>
      </c>
      <c r="C54" s="81"/>
      <c r="D54" s="75">
        <v>2580</v>
      </c>
      <c r="E54" s="79">
        <v>590</v>
      </c>
      <c r="F54" s="75">
        <v>350</v>
      </c>
      <c r="G54" s="74">
        <v>2930</v>
      </c>
      <c r="H54" s="75"/>
      <c r="I54" s="76">
        <v>7.4</v>
      </c>
      <c r="J54" s="77">
        <v>2.5</v>
      </c>
      <c r="K54" s="76">
        <v>2.2999999999999998</v>
      </c>
      <c r="L54" s="78">
        <v>9.6999999999999993</v>
      </c>
      <c r="M54" s="75"/>
      <c r="N54" s="75">
        <v>470</v>
      </c>
      <c r="O54" s="79">
        <v>91</v>
      </c>
      <c r="P54" s="75">
        <v>75</v>
      </c>
      <c r="Q54" s="74">
        <v>545</v>
      </c>
      <c r="R54" s="75"/>
      <c r="S54" s="75">
        <v>65</v>
      </c>
      <c r="T54" s="75"/>
    </row>
    <row r="55" spans="2:20" ht="12.75" customHeight="1" x14ac:dyDescent="0.25">
      <c r="B55" s="80" t="s">
        <v>353</v>
      </c>
      <c r="C55" s="81"/>
      <c r="D55" s="75">
        <v>3030</v>
      </c>
      <c r="E55" s="79">
        <v>800</v>
      </c>
      <c r="F55" s="75">
        <v>450</v>
      </c>
      <c r="G55" s="74">
        <v>3480</v>
      </c>
      <c r="H55" s="75"/>
      <c r="I55" s="76">
        <v>9.1</v>
      </c>
      <c r="J55" s="77">
        <v>3.7</v>
      </c>
      <c r="K55" s="76">
        <v>3.4</v>
      </c>
      <c r="L55" s="78">
        <v>12.6</v>
      </c>
      <c r="M55" s="75"/>
      <c r="N55" s="75">
        <v>582</v>
      </c>
      <c r="O55" s="79">
        <v>134</v>
      </c>
      <c r="P55" s="75">
        <v>153</v>
      </c>
      <c r="Q55" s="74">
        <v>735</v>
      </c>
      <c r="R55" s="75"/>
      <c r="S55" s="75">
        <v>125</v>
      </c>
      <c r="T55" s="75"/>
    </row>
    <row r="56" spans="2:20" ht="12.75" customHeight="1" x14ac:dyDescent="0.25">
      <c r="B56" s="80" t="s">
        <v>354</v>
      </c>
      <c r="C56" s="81"/>
      <c r="D56" s="75">
        <v>3230</v>
      </c>
      <c r="E56" s="79">
        <v>800</v>
      </c>
      <c r="F56" s="75">
        <v>340</v>
      </c>
      <c r="G56" s="74">
        <v>3570</v>
      </c>
      <c r="H56" s="75"/>
      <c r="I56" s="76">
        <v>9</v>
      </c>
      <c r="J56" s="77">
        <v>4</v>
      </c>
      <c r="K56" s="76">
        <v>4.2</v>
      </c>
      <c r="L56" s="78">
        <v>13.3</v>
      </c>
      <c r="M56" s="75"/>
      <c r="N56" s="75">
        <v>634</v>
      </c>
      <c r="O56" s="79">
        <v>137</v>
      </c>
      <c r="P56" s="75">
        <v>201</v>
      </c>
      <c r="Q56" s="74">
        <v>835</v>
      </c>
      <c r="R56" s="75"/>
      <c r="S56" s="75">
        <v>76</v>
      </c>
      <c r="T56" s="75"/>
    </row>
    <row r="57" spans="2:20" ht="12.75" customHeight="1" x14ac:dyDescent="0.25">
      <c r="B57" s="80" t="s">
        <v>355</v>
      </c>
      <c r="C57" s="81"/>
      <c r="D57" s="75">
        <v>3710</v>
      </c>
      <c r="E57" s="79">
        <v>910</v>
      </c>
      <c r="F57" s="75">
        <v>430</v>
      </c>
      <c r="G57" s="74">
        <v>4130</v>
      </c>
      <c r="H57" s="75"/>
      <c r="I57" s="76">
        <v>9.6999999999999993</v>
      </c>
      <c r="J57" s="77">
        <v>4.5</v>
      </c>
      <c r="K57" s="76">
        <v>2.5</v>
      </c>
      <c r="L57" s="78">
        <v>12.3</v>
      </c>
      <c r="M57" s="75"/>
      <c r="N57" s="75">
        <v>706</v>
      </c>
      <c r="O57" s="79">
        <v>144</v>
      </c>
      <c r="P57" s="75">
        <v>110</v>
      </c>
      <c r="Q57" s="74">
        <v>816</v>
      </c>
      <c r="R57" s="75"/>
      <c r="S57" s="75">
        <v>55</v>
      </c>
      <c r="T57" s="75"/>
    </row>
    <row r="58" spans="2:20" ht="12.75" customHeight="1" x14ac:dyDescent="0.25">
      <c r="B58" s="80" t="s">
        <v>356</v>
      </c>
      <c r="C58" s="81"/>
      <c r="D58" s="75">
        <v>5300</v>
      </c>
      <c r="E58" s="79">
        <v>1310</v>
      </c>
      <c r="F58" s="75">
        <v>540</v>
      </c>
      <c r="G58" s="74">
        <v>5840</v>
      </c>
      <c r="H58" s="75"/>
      <c r="I58" s="76">
        <v>15.6</v>
      </c>
      <c r="J58" s="77">
        <v>6.8</v>
      </c>
      <c r="K58" s="76">
        <v>5.8</v>
      </c>
      <c r="L58" s="78">
        <v>21.4</v>
      </c>
      <c r="M58" s="75"/>
      <c r="N58" s="75">
        <v>1063</v>
      </c>
      <c r="O58" s="79">
        <v>216</v>
      </c>
      <c r="P58" s="75">
        <v>177</v>
      </c>
      <c r="Q58" s="74">
        <v>1240</v>
      </c>
      <c r="R58" s="75"/>
      <c r="S58" s="75">
        <v>77</v>
      </c>
      <c r="T58" s="75"/>
    </row>
    <row r="59" spans="2:20" ht="12.75" customHeight="1" x14ac:dyDescent="0.25">
      <c r="B59" s="80" t="s">
        <v>357</v>
      </c>
      <c r="C59" s="81"/>
      <c r="D59" s="75">
        <v>5310</v>
      </c>
      <c r="E59" s="79">
        <v>1220</v>
      </c>
      <c r="F59" s="75">
        <v>440</v>
      </c>
      <c r="G59" s="74">
        <v>5740</v>
      </c>
      <c r="H59" s="75"/>
      <c r="I59" s="76">
        <v>16.5</v>
      </c>
      <c r="J59" s="77">
        <v>6.7</v>
      </c>
      <c r="K59" s="76">
        <v>4.7</v>
      </c>
      <c r="L59" s="78">
        <v>21.2</v>
      </c>
      <c r="M59" s="75"/>
      <c r="N59" s="75">
        <v>1091</v>
      </c>
      <c r="O59" s="79">
        <v>211</v>
      </c>
      <c r="P59" s="75">
        <v>141</v>
      </c>
      <c r="Q59" s="74">
        <v>1232</v>
      </c>
      <c r="R59" s="75"/>
      <c r="S59" s="75">
        <v>56</v>
      </c>
      <c r="T59" s="75"/>
    </row>
    <row r="60" spans="2:20" ht="12.75" customHeight="1" x14ac:dyDescent="0.25">
      <c r="B60" s="80" t="s">
        <v>358</v>
      </c>
      <c r="C60" s="81"/>
      <c r="D60" s="75">
        <v>6200</v>
      </c>
      <c r="E60" s="79">
        <v>1440</v>
      </c>
      <c r="F60" s="75">
        <v>580</v>
      </c>
      <c r="G60" s="74">
        <v>6780</v>
      </c>
      <c r="H60" s="75"/>
      <c r="I60" s="76">
        <v>20.2</v>
      </c>
      <c r="J60" s="77">
        <v>8.8000000000000007</v>
      </c>
      <c r="K60" s="76">
        <v>8.1999999999999993</v>
      </c>
      <c r="L60" s="78">
        <v>28.4</v>
      </c>
      <c r="M60" s="75"/>
      <c r="N60" s="75">
        <v>1313</v>
      </c>
      <c r="O60" s="79">
        <v>272</v>
      </c>
      <c r="P60" s="75">
        <v>239</v>
      </c>
      <c r="Q60" s="74">
        <v>1552</v>
      </c>
      <c r="R60" s="75"/>
      <c r="S60" s="75">
        <v>145</v>
      </c>
      <c r="T60" s="75"/>
    </row>
    <row r="61" spans="2:20" ht="12.75" customHeight="1" x14ac:dyDescent="0.25">
      <c r="B61" s="80" t="s">
        <v>359</v>
      </c>
      <c r="C61" s="81"/>
      <c r="D61" s="75">
        <v>3900</v>
      </c>
      <c r="E61" s="79">
        <v>900</v>
      </c>
      <c r="F61" s="75">
        <v>380</v>
      </c>
      <c r="G61" s="74">
        <v>4280</v>
      </c>
      <c r="H61" s="75"/>
      <c r="I61" s="76">
        <v>14.1</v>
      </c>
      <c r="J61" s="77">
        <v>6.2</v>
      </c>
      <c r="K61" s="76">
        <v>3.2</v>
      </c>
      <c r="L61" s="78">
        <v>17.3</v>
      </c>
      <c r="M61" s="75"/>
      <c r="N61" s="75">
        <v>815</v>
      </c>
      <c r="O61" s="79">
        <v>153</v>
      </c>
      <c r="P61" s="75">
        <v>200</v>
      </c>
      <c r="Q61" s="74">
        <v>1016</v>
      </c>
      <c r="R61" s="75"/>
      <c r="S61" s="75">
        <v>104</v>
      </c>
      <c r="T61" s="75"/>
    </row>
    <row r="62" spans="2:20" ht="12.75" customHeight="1" x14ac:dyDescent="0.25">
      <c r="B62" s="80" t="s">
        <v>360</v>
      </c>
      <c r="C62" s="81"/>
      <c r="D62" s="75">
        <v>4780</v>
      </c>
      <c r="E62" s="79">
        <v>1170</v>
      </c>
      <c r="F62" s="75">
        <v>480</v>
      </c>
      <c r="G62" s="74">
        <v>5260</v>
      </c>
      <c r="H62" s="75"/>
      <c r="I62" s="76">
        <v>16.8</v>
      </c>
      <c r="J62" s="77">
        <v>8.1</v>
      </c>
      <c r="K62" s="76">
        <v>6.7</v>
      </c>
      <c r="L62" s="78">
        <v>23.5</v>
      </c>
      <c r="M62" s="75"/>
      <c r="N62" s="75">
        <v>982</v>
      </c>
      <c r="O62" s="79">
        <v>197</v>
      </c>
      <c r="P62" s="75">
        <v>230</v>
      </c>
      <c r="Q62" s="74">
        <v>1212</v>
      </c>
      <c r="R62" s="75"/>
      <c r="S62" s="75">
        <v>223</v>
      </c>
      <c r="T62" s="75"/>
    </row>
    <row r="63" spans="2:20" ht="12.75" customHeight="1" x14ac:dyDescent="0.25">
      <c r="B63" s="80" t="s">
        <v>361</v>
      </c>
      <c r="C63" s="81"/>
      <c r="D63" s="75">
        <v>6450</v>
      </c>
      <c r="E63" s="79">
        <v>1530</v>
      </c>
      <c r="F63" s="75">
        <v>680</v>
      </c>
      <c r="G63" s="74">
        <v>7130</v>
      </c>
      <c r="H63" s="75"/>
      <c r="I63" s="76">
        <v>26.2</v>
      </c>
      <c r="J63" s="77">
        <v>11.5</v>
      </c>
      <c r="K63" s="76">
        <v>10.4</v>
      </c>
      <c r="L63" s="78">
        <v>36.6</v>
      </c>
      <c r="M63" s="75"/>
      <c r="N63" s="75">
        <v>1456</v>
      </c>
      <c r="O63" s="79">
        <v>323</v>
      </c>
      <c r="P63" s="75">
        <v>297</v>
      </c>
      <c r="Q63" s="74">
        <v>1753</v>
      </c>
      <c r="R63" s="75"/>
      <c r="S63" s="75">
        <v>103</v>
      </c>
      <c r="T63" s="75"/>
    </row>
    <row r="64" spans="2:20" ht="25.5" customHeight="1" x14ac:dyDescent="0.25">
      <c r="B64" s="80" t="s">
        <v>362</v>
      </c>
      <c r="C64" s="81"/>
      <c r="D64" s="75">
        <v>5110</v>
      </c>
      <c r="E64" s="79">
        <v>1280</v>
      </c>
      <c r="F64" s="75">
        <v>570</v>
      </c>
      <c r="G64" s="74">
        <v>5680</v>
      </c>
      <c r="H64" s="75"/>
      <c r="I64" s="76">
        <v>18.100000000000001</v>
      </c>
      <c r="J64" s="77">
        <v>9</v>
      </c>
      <c r="K64" s="76">
        <v>19.899999999999999</v>
      </c>
      <c r="L64" s="78">
        <v>38</v>
      </c>
      <c r="M64" s="75"/>
      <c r="N64" s="75">
        <v>1039</v>
      </c>
      <c r="O64" s="79">
        <v>219</v>
      </c>
      <c r="P64" s="75">
        <v>484</v>
      </c>
      <c r="Q64" s="74">
        <v>1523</v>
      </c>
      <c r="R64" s="75"/>
      <c r="S64" s="75">
        <v>65</v>
      </c>
      <c r="T64" s="75"/>
    </row>
    <row r="65" spans="1:20" ht="12.75" customHeight="1" x14ac:dyDescent="0.25">
      <c r="B65" s="80" t="s">
        <v>363</v>
      </c>
      <c r="C65" s="81"/>
      <c r="D65" s="75">
        <v>4700</v>
      </c>
      <c r="E65" s="79">
        <v>1160</v>
      </c>
      <c r="F65" s="75">
        <v>490</v>
      </c>
      <c r="G65" s="74">
        <v>5190</v>
      </c>
      <c r="H65" s="75"/>
      <c r="I65" s="76">
        <v>17.5</v>
      </c>
      <c r="J65" s="77">
        <v>8.5</v>
      </c>
      <c r="K65" s="76">
        <v>4.9000000000000004</v>
      </c>
      <c r="L65" s="78">
        <v>22.5</v>
      </c>
      <c r="M65" s="75"/>
      <c r="N65" s="75">
        <v>967</v>
      </c>
      <c r="O65" s="79">
        <v>208</v>
      </c>
      <c r="P65" s="75">
        <v>158</v>
      </c>
      <c r="Q65" s="74">
        <v>1125</v>
      </c>
      <c r="R65" s="75"/>
      <c r="S65" s="75">
        <v>69</v>
      </c>
      <c r="T65" s="75"/>
    </row>
    <row r="66" spans="1:20" ht="12.75" customHeight="1" x14ac:dyDescent="0.25">
      <c r="B66" s="80" t="s">
        <v>364</v>
      </c>
      <c r="C66" s="81"/>
      <c r="D66" s="75">
        <v>8070</v>
      </c>
      <c r="E66" s="79">
        <v>1570</v>
      </c>
      <c r="F66" s="75">
        <v>560</v>
      </c>
      <c r="G66" s="74">
        <v>8630</v>
      </c>
      <c r="H66" s="75"/>
      <c r="I66" s="76">
        <v>33.4</v>
      </c>
      <c r="J66" s="77">
        <v>12.4</v>
      </c>
      <c r="K66" s="76">
        <v>8.5</v>
      </c>
      <c r="L66" s="78">
        <v>42</v>
      </c>
      <c r="M66" s="75"/>
      <c r="N66" s="75">
        <v>1908</v>
      </c>
      <c r="O66" s="79">
        <v>294</v>
      </c>
      <c r="P66" s="75">
        <v>248</v>
      </c>
      <c r="Q66" s="74">
        <v>2156</v>
      </c>
      <c r="R66" s="75"/>
      <c r="S66" s="75">
        <v>125</v>
      </c>
      <c r="T66" s="75"/>
    </row>
    <row r="67" spans="1:20" ht="12.75" customHeight="1" x14ac:dyDescent="0.25">
      <c r="B67" s="80" t="s">
        <v>365</v>
      </c>
      <c r="C67" s="81"/>
      <c r="D67" s="75">
        <v>4570</v>
      </c>
      <c r="E67" s="79">
        <v>1300</v>
      </c>
      <c r="F67" s="75">
        <v>530</v>
      </c>
      <c r="G67" s="74">
        <v>5100</v>
      </c>
      <c r="H67" s="75"/>
      <c r="I67" s="76">
        <v>19.3</v>
      </c>
      <c r="J67" s="77">
        <v>8.9</v>
      </c>
      <c r="K67" s="76">
        <v>8.8000000000000007</v>
      </c>
      <c r="L67" s="78">
        <v>28.1</v>
      </c>
      <c r="M67" s="75"/>
      <c r="N67" s="75">
        <v>862</v>
      </c>
      <c r="O67" s="79">
        <v>228</v>
      </c>
      <c r="P67" s="75">
        <v>263</v>
      </c>
      <c r="Q67" s="74">
        <v>1125</v>
      </c>
      <c r="R67" s="75"/>
      <c r="S67" s="75">
        <v>54</v>
      </c>
      <c r="T67" s="75"/>
    </row>
    <row r="68" spans="1:20" ht="12.75" customHeight="1" x14ac:dyDescent="0.25">
      <c r="B68" s="80" t="s">
        <v>366</v>
      </c>
      <c r="C68" s="81"/>
      <c r="D68" s="75">
        <v>4960</v>
      </c>
      <c r="E68" s="79">
        <v>1220</v>
      </c>
      <c r="F68" s="75">
        <v>520</v>
      </c>
      <c r="G68" s="74">
        <v>5480</v>
      </c>
      <c r="H68" s="75"/>
      <c r="I68" s="76">
        <v>25.1</v>
      </c>
      <c r="J68" s="77">
        <v>9.1</v>
      </c>
      <c r="K68" s="76">
        <v>11.2</v>
      </c>
      <c r="L68" s="78">
        <v>36.299999999999997</v>
      </c>
      <c r="M68" s="75"/>
      <c r="N68" s="75">
        <v>1055</v>
      </c>
      <c r="O68" s="79">
        <v>234</v>
      </c>
      <c r="P68" s="75">
        <v>261</v>
      </c>
      <c r="Q68" s="74">
        <v>1316</v>
      </c>
      <c r="R68" s="75"/>
      <c r="S68" s="75">
        <v>63</v>
      </c>
      <c r="T68" s="75"/>
    </row>
    <row r="69" spans="1:20" ht="12.75" customHeight="1" x14ac:dyDescent="0.25">
      <c r="B69" s="80" t="s">
        <v>367</v>
      </c>
      <c r="C69" s="81"/>
      <c r="D69" s="75">
        <v>5420</v>
      </c>
      <c r="E69" s="79">
        <v>1250</v>
      </c>
      <c r="F69" s="75">
        <v>500</v>
      </c>
      <c r="G69" s="74">
        <v>5920</v>
      </c>
      <c r="H69" s="75"/>
      <c r="I69" s="76">
        <v>29.1</v>
      </c>
      <c r="J69" s="77">
        <v>10</v>
      </c>
      <c r="K69" s="76">
        <v>10.3</v>
      </c>
      <c r="L69" s="78">
        <v>39.4</v>
      </c>
      <c r="M69" s="75"/>
      <c r="N69" s="75">
        <v>1221</v>
      </c>
      <c r="O69" s="79">
        <v>266</v>
      </c>
      <c r="P69" s="75">
        <v>243</v>
      </c>
      <c r="Q69" s="74">
        <v>1464</v>
      </c>
      <c r="R69" s="75"/>
      <c r="S69" s="75">
        <v>49</v>
      </c>
      <c r="T69" s="75"/>
    </row>
    <row r="70" spans="1:20" ht="25.5" customHeight="1" x14ac:dyDescent="0.25">
      <c r="A70" s="80" t="s">
        <v>368</v>
      </c>
      <c r="B70" s="80"/>
      <c r="C70" s="81"/>
      <c r="D70" s="84"/>
      <c r="E70" s="79"/>
      <c r="F70" s="84"/>
      <c r="G70" s="85"/>
      <c r="H70" s="75"/>
      <c r="I70" s="83"/>
      <c r="J70" s="83"/>
      <c r="K70" s="84"/>
      <c r="L70" s="78"/>
      <c r="M70" s="75"/>
      <c r="N70" s="75"/>
      <c r="O70" s="79"/>
      <c r="P70" s="75"/>
      <c r="Q70" s="74"/>
      <c r="R70" s="75"/>
      <c r="S70" s="82"/>
      <c r="T70" s="75"/>
    </row>
    <row r="71" spans="1:20" ht="12.75" customHeight="1" x14ac:dyDescent="0.25">
      <c r="B71" s="1" t="s">
        <v>369</v>
      </c>
      <c r="C71" s="81"/>
      <c r="D71" s="75" t="s">
        <v>110</v>
      </c>
      <c r="E71" s="75" t="s">
        <v>110</v>
      </c>
      <c r="F71" s="75" t="s">
        <v>110</v>
      </c>
      <c r="G71" s="74" t="s">
        <v>110</v>
      </c>
      <c r="H71" s="75"/>
      <c r="I71" s="76" t="s">
        <v>110</v>
      </c>
      <c r="J71" s="75" t="s">
        <v>110</v>
      </c>
      <c r="K71" s="76" t="s">
        <v>110</v>
      </c>
      <c r="L71" s="86" t="s">
        <v>110</v>
      </c>
      <c r="M71" s="75"/>
      <c r="N71" s="75" t="s">
        <v>110</v>
      </c>
      <c r="O71" s="75" t="s">
        <v>110</v>
      </c>
      <c r="P71" s="75" t="s">
        <v>110</v>
      </c>
      <c r="Q71" s="74" t="s">
        <v>110</v>
      </c>
      <c r="R71" s="75"/>
      <c r="S71" s="75" t="s">
        <v>110</v>
      </c>
      <c r="T71" s="75"/>
    </row>
    <row r="72" spans="1:20" ht="13.5" customHeight="1" x14ac:dyDescent="0.25">
      <c r="B72" s="1" t="s">
        <v>370</v>
      </c>
      <c r="C72" s="81"/>
      <c r="D72" s="75" t="s">
        <v>110</v>
      </c>
      <c r="E72" s="75" t="s">
        <v>110</v>
      </c>
      <c r="F72" s="75" t="s">
        <v>292</v>
      </c>
      <c r="G72" s="74" t="s">
        <v>292</v>
      </c>
      <c r="H72" s="75"/>
      <c r="I72" s="76" t="s">
        <v>110</v>
      </c>
      <c r="J72" s="75" t="s">
        <v>110</v>
      </c>
      <c r="K72" s="76">
        <v>28.2</v>
      </c>
      <c r="L72" s="86">
        <v>28.2</v>
      </c>
      <c r="M72" s="75"/>
      <c r="N72" s="75" t="s">
        <v>110</v>
      </c>
      <c r="O72" s="75" t="s">
        <v>110</v>
      </c>
      <c r="P72" s="75" t="s">
        <v>292</v>
      </c>
      <c r="Q72" s="74" t="s">
        <v>292</v>
      </c>
      <c r="R72" s="75"/>
      <c r="S72" s="75" t="s">
        <v>292</v>
      </c>
      <c r="T72" s="75"/>
    </row>
    <row r="73" spans="1:20" ht="13.5" customHeight="1" x14ac:dyDescent="0.25">
      <c r="B73" s="1" t="s">
        <v>371</v>
      </c>
      <c r="C73" s="81"/>
      <c r="D73" s="75" t="s">
        <v>110</v>
      </c>
      <c r="E73" s="75" t="s">
        <v>110</v>
      </c>
      <c r="F73" s="75" t="s">
        <v>292</v>
      </c>
      <c r="G73" s="74" t="s">
        <v>292</v>
      </c>
      <c r="H73" s="75"/>
      <c r="I73" s="76" t="s">
        <v>110</v>
      </c>
      <c r="J73" s="75" t="s">
        <v>110</v>
      </c>
      <c r="K73" s="76" t="s">
        <v>110</v>
      </c>
      <c r="L73" s="86" t="s">
        <v>110</v>
      </c>
      <c r="M73" s="75"/>
      <c r="N73" s="75" t="s">
        <v>110</v>
      </c>
      <c r="O73" s="75" t="s">
        <v>110</v>
      </c>
      <c r="P73" s="75" t="s">
        <v>292</v>
      </c>
      <c r="Q73" s="74" t="s">
        <v>292</v>
      </c>
      <c r="R73" s="75"/>
      <c r="S73" s="75" t="s">
        <v>292</v>
      </c>
      <c r="T73" s="75"/>
    </row>
    <row r="74" spans="1:20" ht="25.5" customHeight="1" x14ac:dyDescent="0.25">
      <c r="A74" s="80" t="s">
        <v>372</v>
      </c>
      <c r="C74" s="81"/>
      <c r="D74" s="75"/>
      <c r="E74" s="79"/>
      <c r="F74" s="75"/>
      <c r="G74" s="74"/>
      <c r="H74" s="75"/>
      <c r="I74" s="76"/>
      <c r="J74" s="77"/>
      <c r="K74" s="76"/>
      <c r="L74" s="78"/>
      <c r="M74" s="75"/>
      <c r="N74" s="75"/>
      <c r="O74" s="79"/>
      <c r="P74" s="75"/>
      <c r="Q74" s="74"/>
      <c r="R74" s="75"/>
      <c r="S74" s="75"/>
      <c r="T74" s="75"/>
    </row>
    <row r="75" spans="1:20" x14ac:dyDescent="0.25">
      <c r="A75" s="80"/>
      <c r="B75" s="1" t="s">
        <v>369</v>
      </c>
      <c r="C75" s="81"/>
      <c r="D75" s="75" t="s">
        <v>110</v>
      </c>
      <c r="E75" s="75" t="s">
        <v>110</v>
      </c>
      <c r="F75" s="75" t="s">
        <v>110</v>
      </c>
      <c r="G75" s="74" t="s">
        <v>110</v>
      </c>
      <c r="H75" s="75"/>
      <c r="I75" s="87" t="s">
        <v>110</v>
      </c>
      <c r="J75" s="87" t="s">
        <v>110</v>
      </c>
      <c r="K75" s="87" t="s">
        <v>110</v>
      </c>
      <c r="L75" s="88" t="s">
        <v>110</v>
      </c>
      <c r="M75" s="75"/>
      <c r="N75" s="75" t="s">
        <v>110</v>
      </c>
      <c r="O75" s="75" t="s">
        <v>110</v>
      </c>
      <c r="P75" s="75" t="s">
        <v>110</v>
      </c>
      <c r="Q75" s="74" t="s">
        <v>110</v>
      </c>
      <c r="R75" s="75"/>
      <c r="S75" s="75" t="s">
        <v>110</v>
      </c>
      <c r="T75" s="75"/>
    </row>
    <row r="76" spans="1:20" x14ac:dyDescent="0.25">
      <c r="B76" s="1" t="s">
        <v>370</v>
      </c>
      <c r="C76" s="81"/>
      <c r="D76" s="75" t="s">
        <v>292</v>
      </c>
      <c r="E76" s="75" t="s">
        <v>292</v>
      </c>
      <c r="F76" s="75" t="s">
        <v>292</v>
      </c>
      <c r="G76" s="74" t="s">
        <v>292</v>
      </c>
      <c r="H76" s="75"/>
      <c r="I76" s="87" t="s">
        <v>292</v>
      </c>
      <c r="J76" s="87" t="s">
        <v>292</v>
      </c>
      <c r="K76" s="87" t="s">
        <v>292</v>
      </c>
      <c r="L76" s="88">
        <v>2</v>
      </c>
      <c r="M76" s="75"/>
      <c r="N76" s="75" t="s">
        <v>292</v>
      </c>
      <c r="O76" s="75" t="s">
        <v>292</v>
      </c>
      <c r="P76" s="75" t="s">
        <v>292</v>
      </c>
      <c r="Q76" s="74" t="s">
        <v>292</v>
      </c>
      <c r="R76" s="75"/>
      <c r="S76" s="75" t="s">
        <v>292</v>
      </c>
      <c r="T76" s="75"/>
    </row>
    <row r="77" spans="1:20" x14ac:dyDescent="0.25">
      <c r="B77" s="1" t="s">
        <v>371</v>
      </c>
      <c r="C77" s="81"/>
      <c r="D77" s="75" t="s">
        <v>292</v>
      </c>
      <c r="E77" s="75" t="s">
        <v>292</v>
      </c>
      <c r="F77" s="75" t="s">
        <v>292</v>
      </c>
      <c r="G77" s="74" t="s">
        <v>292</v>
      </c>
      <c r="H77" s="75"/>
      <c r="I77" s="87" t="s">
        <v>292</v>
      </c>
      <c r="J77" s="87" t="s">
        <v>292</v>
      </c>
      <c r="K77" s="87" t="s">
        <v>292</v>
      </c>
      <c r="L77" s="88">
        <v>0</v>
      </c>
      <c r="M77" s="75"/>
      <c r="N77" s="75" t="s">
        <v>292</v>
      </c>
      <c r="O77" s="75" t="s">
        <v>292</v>
      </c>
      <c r="P77" s="75" t="s">
        <v>292</v>
      </c>
      <c r="Q77" s="74" t="s">
        <v>292</v>
      </c>
      <c r="R77" s="75"/>
      <c r="S77" s="75" t="s">
        <v>292</v>
      </c>
      <c r="T77" s="75"/>
    </row>
    <row r="78" spans="1:20" ht="2.25" customHeight="1" x14ac:dyDescent="0.25">
      <c r="A78" s="89"/>
      <c r="B78" s="89"/>
      <c r="C78" s="89"/>
      <c r="D78" s="90"/>
      <c r="E78" s="90"/>
      <c r="F78" s="90"/>
      <c r="G78" s="90"/>
      <c r="H78" s="90"/>
      <c r="I78" s="91"/>
      <c r="J78" s="89"/>
      <c r="K78" s="91"/>
      <c r="L78" s="90"/>
      <c r="M78" s="90"/>
      <c r="N78" s="90"/>
      <c r="O78" s="90"/>
      <c r="P78" s="90"/>
      <c r="Q78" s="90"/>
      <c r="R78" s="90"/>
      <c r="S78" s="90"/>
      <c r="T78" s="90"/>
    </row>
    <row r="79" spans="1:20" x14ac:dyDescent="0.25">
      <c r="D79" s="75"/>
      <c r="E79" s="75"/>
      <c r="F79" s="75"/>
      <c r="G79" s="75"/>
      <c r="H79" s="75"/>
      <c r="I79" s="76"/>
      <c r="K79" s="76"/>
      <c r="L79" s="76"/>
      <c r="M79" s="75"/>
      <c r="N79" s="75"/>
      <c r="O79" s="75"/>
      <c r="P79" s="75"/>
      <c r="Q79" s="75"/>
      <c r="R79" s="75"/>
      <c r="S79" s="75"/>
      <c r="T79" s="75"/>
    </row>
    <row r="80" spans="1:20" ht="15.6" x14ac:dyDescent="0.25">
      <c r="A80" s="92">
        <v>1</v>
      </c>
      <c r="B80" s="1" t="s">
        <v>373</v>
      </c>
    </row>
    <row r="81" spans="1:20" ht="15.6" x14ac:dyDescent="0.25">
      <c r="A81" s="92">
        <v>2</v>
      </c>
      <c r="B81" s="1" t="s">
        <v>374</v>
      </c>
      <c r="I81" s="76"/>
    </row>
    <row r="82" spans="1:20" ht="39.75" customHeight="1" x14ac:dyDescent="0.25">
      <c r="A82" s="93">
        <v>3</v>
      </c>
      <c r="B82" s="215" t="s">
        <v>375</v>
      </c>
      <c r="C82" s="215"/>
      <c r="D82" s="215"/>
      <c r="E82" s="215"/>
      <c r="F82" s="215"/>
      <c r="G82" s="215"/>
      <c r="H82" s="215"/>
      <c r="I82" s="215"/>
      <c r="J82" s="215"/>
      <c r="K82" s="215"/>
      <c r="L82" s="215"/>
      <c r="M82" s="215"/>
      <c r="N82" s="215"/>
      <c r="O82" s="215"/>
      <c r="P82" s="215"/>
      <c r="Q82" s="215"/>
      <c r="R82" s="215"/>
      <c r="S82" s="215"/>
      <c r="T82" s="4"/>
    </row>
    <row r="83" spans="1:20" ht="15.6" x14ac:dyDescent="0.25">
      <c r="A83" s="92">
        <v>4</v>
      </c>
      <c r="B83" s="1" t="s">
        <v>376</v>
      </c>
    </row>
    <row r="84" spans="1:20" ht="15.6" x14ac:dyDescent="0.25">
      <c r="A84" s="92">
        <v>5</v>
      </c>
      <c r="B84" s="1" t="s">
        <v>377</v>
      </c>
    </row>
    <row r="85" spans="1:20" ht="15.6" x14ac:dyDescent="0.25">
      <c r="A85" s="92">
        <v>6</v>
      </c>
      <c r="B85" s="1" t="s">
        <v>378</v>
      </c>
    </row>
    <row r="86" spans="1:20" ht="27" customHeight="1" x14ac:dyDescent="0.25">
      <c r="A86" s="94">
        <v>7</v>
      </c>
      <c r="B86" s="215" t="s">
        <v>379</v>
      </c>
      <c r="C86" s="215"/>
      <c r="D86" s="215"/>
      <c r="E86" s="215"/>
      <c r="F86" s="215"/>
      <c r="G86" s="215"/>
      <c r="H86" s="215"/>
      <c r="I86" s="215"/>
      <c r="J86" s="215"/>
      <c r="K86" s="215"/>
      <c r="L86" s="215"/>
      <c r="M86" s="215"/>
      <c r="N86" s="215"/>
      <c r="O86" s="215"/>
      <c r="P86" s="215"/>
      <c r="Q86" s="215"/>
      <c r="R86" s="215"/>
      <c r="S86" s="215"/>
    </row>
    <row r="87" spans="1:20" x14ac:dyDescent="0.25">
      <c r="A87" s="5" t="s">
        <v>117</v>
      </c>
      <c r="B87" s="1" t="s">
        <v>380</v>
      </c>
    </row>
    <row r="88" spans="1:20" x14ac:dyDescent="0.25">
      <c r="A88" s="5" t="s">
        <v>118</v>
      </c>
      <c r="B88" s="1" t="s">
        <v>381</v>
      </c>
    </row>
    <row r="89" spans="1:20" x14ac:dyDescent="0.25">
      <c r="A89" s="1" t="s">
        <v>292</v>
      </c>
      <c r="B89" s="1" t="s">
        <v>382</v>
      </c>
    </row>
    <row r="90" spans="1:20" x14ac:dyDescent="0.25">
      <c r="A90" s="1" t="s">
        <v>110</v>
      </c>
      <c r="B90" s="1" t="s">
        <v>383</v>
      </c>
    </row>
  </sheetData>
  <mergeCells count="18">
    <mergeCell ref="A1:B1"/>
    <mergeCell ref="A2:S2"/>
    <mergeCell ref="D4:G4"/>
    <mergeCell ref="I4:L4"/>
    <mergeCell ref="N4:S4"/>
    <mergeCell ref="B82:S82"/>
    <mergeCell ref="B86:S86"/>
    <mergeCell ref="L5:L6"/>
    <mergeCell ref="N5:N6"/>
    <mergeCell ref="P5:P6"/>
    <mergeCell ref="Q5:Q6"/>
    <mergeCell ref="S5:S6"/>
    <mergeCell ref="A4:B6"/>
    <mergeCell ref="D5:D6"/>
    <mergeCell ref="F5:F6"/>
    <mergeCell ref="G5:G6"/>
    <mergeCell ref="I5:I6"/>
    <mergeCell ref="K5:K6"/>
  </mergeCells>
  <hyperlinks>
    <hyperlink ref="A1:B1" location="ContentsHead" display="ContentsHead" xr:uid="{20B7D9D9-8C1D-4485-869F-5EFDC8C03A7C}"/>
  </hyperlinks>
  <pageMargins left="0.7" right="0.7" top="0.75" bottom="0.75" header="0.3" footer="0.3"/>
  <pageSetup scale="1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9F16F-AC5F-49C4-B71B-0CDE23FF5700}">
  <sheetPr codeName="Sheet5">
    <pageSetUpPr fitToPage="1"/>
  </sheetPr>
  <dimension ref="A1:L76"/>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3.2" zeroHeight="1" x14ac:dyDescent="0.25"/>
  <cols>
    <col min="1" max="1" width="2.5546875" style="1" customWidth="1"/>
    <col min="2" max="2" width="24" style="1" customWidth="1"/>
    <col min="3" max="3" width="12.5546875" style="1" customWidth="1"/>
    <col min="4" max="4" width="18.109375" style="1" customWidth="1"/>
    <col min="5" max="5" width="12.44140625" style="1" customWidth="1"/>
    <col min="6" max="6" width="14.109375" style="1" customWidth="1"/>
    <col min="7" max="7" width="11.109375" style="1" bestFit="1" customWidth="1"/>
    <col min="8" max="8" width="4.5546875" style="1" customWidth="1"/>
    <col min="9" max="12" width="0" style="1" hidden="1" customWidth="1"/>
    <col min="13" max="16384" width="14.5546875" style="1" hidden="1"/>
  </cols>
  <sheetData>
    <row r="1" spans="1:7" x14ac:dyDescent="0.25">
      <c r="A1" s="229" t="s">
        <v>145</v>
      </c>
      <c r="B1" s="229"/>
    </row>
    <row r="2" spans="1:7" x14ac:dyDescent="0.25">
      <c r="A2" s="230" t="s">
        <v>395</v>
      </c>
      <c r="B2" s="230"/>
      <c r="C2" s="230"/>
      <c r="D2" s="230"/>
      <c r="E2" s="230"/>
      <c r="F2" s="230"/>
      <c r="G2" s="230"/>
    </row>
    <row r="3" spans="1:7" x14ac:dyDescent="0.25"/>
    <row r="4" spans="1:7" ht="33.6" x14ac:dyDescent="0.55000000000000004">
      <c r="A4" s="232" t="s">
        <v>294</v>
      </c>
      <c r="B4" s="232"/>
      <c r="C4" s="232" t="s">
        <v>396</v>
      </c>
      <c r="D4" s="232"/>
      <c r="E4" s="68" t="s">
        <v>225</v>
      </c>
      <c r="F4" s="68" t="s">
        <v>397</v>
      </c>
      <c r="G4" s="95" t="s">
        <v>398</v>
      </c>
    </row>
    <row r="5" spans="1:7" ht="33.6" x14ac:dyDescent="0.55000000000000004">
      <c r="A5" s="226"/>
      <c r="B5" s="226"/>
      <c r="C5" s="71" t="s">
        <v>384</v>
      </c>
      <c r="D5" s="71" t="s">
        <v>399</v>
      </c>
      <c r="E5" s="71" t="s">
        <v>384</v>
      </c>
      <c r="F5" s="71" t="s">
        <v>384</v>
      </c>
      <c r="G5" s="96" t="s">
        <v>384</v>
      </c>
    </row>
    <row r="6" spans="1:7" x14ac:dyDescent="0.25">
      <c r="A6" s="7" t="s">
        <v>308</v>
      </c>
      <c r="B6" s="7"/>
      <c r="C6" s="75"/>
      <c r="D6" s="75"/>
      <c r="E6" s="75"/>
      <c r="F6" s="75"/>
      <c r="G6" s="74"/>
    </row>
    <row r="7" spans="1:7" x14ac:dyDescent="0.25">
      <c r="B7" s="35" t="s">
        <v>125</v>
      </c>
      <c r="C7" s="75">
        <v>56580</v>
      </c>
      <c r="D7" s="75">
        <v>11647</v>
      </c>
      <c r="E7" s="75">
        <v>2640</v>
      </c>
      <c r="F7" s="75">
        <v>2700</v>
      </c>
      <c r="G7" s="74">
        <v>61910</v>
      </c>
    </row>
    <row r="8" spans="1:7" x14ac:dyDescent="0.25">
      <c r="B8" s="35" t="s">
        <v>113</v>
      </c>
      <c r="C8" s="75">
        <v>55990</v>
      </c>
      <c r="D8" s="75">
        <v>11619</v>
      </c>
      <c r="E8" s="75">
        <v>2940</v>
      </c>
      <c r="F8" s="75">
        <v>2520</v>
      </c>
      <c r="G8" s="74">
        <v>61450</v>
      </c>
    </row>
    <row r="9" spans="1:7" x14ac:dyDescent="0.25">
      <c r="B9" s="35" t="s">
        <v>371</v>
      </c>
      <c r="C9" s="75">
        <v>49250</v>
      </c>
      <c r="D9" s="75">
        <v>11264</v>
      </c>
      <c r="E9" s="75">
        <v>2230</v>
      </c>
      <c r="F9" s="75">
        <v>2000</v>
      </c>
      <c r="G9" s="74">
        <v>53480</v>
      </c>
    </row>
    <row r="10" spans="1:7" x14ac:dyDescent="0.25">
      <c r="B10" s="35" t="s">
        <v>309</v>
      </c>
      <c r="C10" s="75">
        <v>33290</v>
      </c>
      <c r="D10" s="75">
        <v>8298</v>
      </c>
      <c r="E10" s="75">
        <v>1250</v>
      </c>
      <c r="F10" s="75">
        <v>1460</v>
      </c>
      <c r="G10" s="74">
        <v>36010</v>
      </c>
    </row>
    <row r="11" spans="1:7" ht="26.25" customHeight="1" x14ac:dyDescent="0.25">
      <c r="A11" s="7" t="s">
        <v>310</v>
      </c>
      <c r="B11" s="7"/>
      <c r="C11" s="75"/>
      <c r="D11" s="75"/>
      <c r="E11" s="75"/>
      <c r="F11" s="75"/>
      <c r="G11" s="74"/>
    </row>
    <row r="12" spans="1:7" s="7" customFormat="1" x14ac:dyDescent="0.25">
      <c r="A12" s="1"/>
      <c r="B12" s="35" t="s">
        <v>311</v>
      </c>
      <c r="C12" s="75">
        <v>13320</v>
      </c>
      <c r="D12" s="75">
        <v>2608</v>
      </c>
      <c r="E12" s="75">
        <v>660</v>
      </c>
      <c r="F12" s="75">
        <v>690</v>
      </c>
      <c r="G12" s="74">
        <v>14670</v>
      </c>
    </row>
    <row r="13" spans="1:7" x14ac:dyDescent="0.25">
      <c r="B13" s="35" t="s">
        <v>312</v>
      </c>
      <c r="C13" s="75">
        <v>15040</v>
      </c>
      <c r="D13" s="75">
        <v>3162</v>
      </c>
      <c r="E13" s="75">
        <v>610</v>
      </c>
      <c r="F13" s="75">
        <v>700</v>
      </c>
      <c r="G13" s="74">
        <v>16350</v>
      </c>
    </row>
    <row r="14" spans="1:7" x14ac:dyDescent="0.25">
      <c r="B14" s="35" t="s">
        <v>313</v>
      </c>
      <c r="C14" s="75">
        <v>16040</v>
      </c>
      <c r="D14" s="75">
        <v>3274</v>
      </c>
      <c r="E14" s="75">
        <v>720</v>
      </c>
      <c r="F14" s="75">
        <v>710</v>
      </c>
      <c r="G14" s="74">
        <v>17470</v>
      </c>
    </row>
    <row r="15" spans="1:7" ht="13.5" customHeight="1" x14ac:dyDescent="0.25">
      <c r="B15" s="35" t="s">
        <v>314</v>
      </c>
      <c r="C15" s="75">
        <v>12190</v>
      </c>
      <c r="D15" s="75">
        <v>2603</v>
      </c>
      <c r="E15" s="75">
        <v>660</v>
      </c>
      <c r="F15" s="75">
        <v>590</v>
      </c>
      <c r="G15" s="74">
        <v>13430</v>
      </c>
    </row>
    <row r="16" spans="1:7" ht="26.85" customHeight="1" x14ac:dyDescent="0.25">
      <c r="B16" s="35" t="s">
        <v>315</v>
      </c>
      <c r="C16" s="75">
        <v>13500</v>
      </c>
      <c r="D16" s="75">
        <v>2603</v>
      </c>
      <c r="E16" s="75">
        <v>690</v>
      </c>
      <c r="F16" s="75">
        <v>600</v>
      </c>
      <c r="G16" s="74">
        <v>14780</v>
      </c>
    </row>
    <row r="17" spans="1:7" x14ac:dyDescent="0.25">
      <c r="B17" s="35" t="s">
        <v>316</v>
      </c>
      <c r="C17" s="75">
        <v>15070</v>
      </c>
      <c r="D17" s="75">
        <v>3217</v>
      </c>
      <c r="E17" s="75">
        <v>790</v>
      </c>
      <c r="F17" s="75">
        <v>640</v>
      </c>
      <c r="G17" s="74">
        <v>16500</v>
      </c>
    </row>
    <row r="18" spans="1:7" x14ac:dyDescent="0.25">
      <c r="B18" s="35" t="s">
        <v>317</v>
      </c>
      <c r="C18" s="75">
        <v>15380</v>
      </c>
      <c r="D18" s="75">
        <v>3313</v>
      </c>
      <c r="E18" s="75">
        <v>680</v>
      </c>
      <c r="F18" s="75">
        <v>660</v>
      </c>
      <c r="G18" s="74">
        <v>16720</v>
      </c>
    </row>
    <row r="19" spans="1:7" x14ac:dyDescent="0.25">
      <c r="B19" s="35" t="s">
        <v>318</v>
      </c>
      <c r="C19" s="75">
        <v>12050</v>
      </c>
      <c r="D19" s="75">
        <v>2486</v>
      </c>
      <c r="E19" s="75">
        <v>780</v>
      </c>
      <c r="F19" s="75">
        <v>630</v>
      </c>
      <c r="G19" s="74">
        <v>13450</v>
      </c>
    </row>
    <row r="20" spans="1:7" ht="25.5" customHeight="1" x14ac:dyDescent="0.25">
      <c r="B20" s="35" t="s">
        <v>400</v>
      </c>
      <c r="C20" s="75">
        <v>6590</v>
      </c>
      <c r="D20" s="75">
        <v>1293</v>
      </c>
      <c r="E20" s="75">
        <v>390</v>
      </c>
      <c r="F20" s="75">
        <v>290</v>
      </c>
      <c r="G20" s="74">
        <v>7270</v>
      </c>
    </row>
    <row r="21" spans="1:7" ht="12.75" customHeight="1" x14ac:dyDescent="0.25">
      <c r="B21" s="35" t="s">
        <v>401</v>
      </c>
      <c r="C21" s="75">
        <v>10270</v>
      </c>
      <c r="D21" s="75">
        <v>2286</v>
      </c>
      <c r="E21" s="75">
        <v>510</v>
      </c>
      <c r="F21" s="75">
        <v>410</v>
      </c>
      <c r="G21" s="74">
        <v>11190</v>
      </c>
    </row>
    <row r="22" spans="1:7" ht="12.75" customHeight="1" x14ac:dyDescent="0.25">
      <c r="B22" s="35" t="s">
        <v>402</v>
      </c>
      <c r="C22" s="75">
        <v>16950</v>
      </c>
      <c r="D22" s="75">
        <v>3848</v>
      </c>
      <c r="E22" s="75">
        <v>750</v>
      </c>
      <c r="F22" s="75">
        <v>660</v>
      </c>
      <c r="G22" s="74">
        <v>18360</v>
      </c>
    </row>
    <row r="23" spans="1:7" ht="12.75" customHeight="1" x14ac:dyDescent="0.25">
      <c r="B23" s="35" t="s">
        <v>403</v>
      </c>
      <c r="C23" s="75">
        <v>15440</v>
      </c>
      <c r="D23" s="75">
        <v>3837</v>
      </c>
      <c r="E23" s="75">
        <v>580</v>
      </c>
      <c r="F23" s="75">
        <v>650</v>
      </c>
      <c r="G23" s="74">
        <v>16670</v>
      </c>
    </row>
    <row r="24" spans="1:7" ht="25.5" customHeight="1" x14ac:dyDescent="0.25">
      <c r="B24" s="35" t="s">
        <v>404</v>
      </c>
      <c r="C24" s="75">
        <v>18100</v>
      </c>
      <c r="D24" s="75">
        <v>4609</v>
      </c>
      <c r="E24" s="75">
        <v>640</v>
      </c>
      <c r="F24" s="75">
        <v>770</v>
      </c>
      <c r="G24" s="74">
        <v>19500</v>
      </c>
    </row>
    <row r="25" spans="1:7" x14ac:dyDescent="0.25">
      <c r="B25" s="35" t="s">
        <v>405</v>
      </c>
      <c r="C25" s="75">
        <v>15200</v>
      </c>
      <c r="D25" s="75">
        <v>3689</v>
      </c>
      <c r="E25" s="75">
        <v>610</v>
      </c>
      <c r="F25" s="75">
        <v>690</v>
      </c>
      <c r="G25" s="74">
        <v>16510</v>
      </c>
    </row>
    <row r="26" spans="1:7" ht="26.85" customHeight="1" x14ac:dyDescent="0.25">
      <c r="A26" s="7" t="s">
        <v>325</v>
      </c>
      <c r="B26" s="7"/>
      <c r="C26" s="75"/>
      <c r="D26" s="75"/>
      <c r="E26" s="75"/>
      <c r="F26" s="75"/>
      <c r="G26" s="74"/>
    </row>
    <row r="27" spans="1:7" x14ac:dyDescent="0.25">
      <c r="B27" s="80" t="s">
        <v>326</v>
      </c>
      <c r="C27" s="75">
        <v>3960</v>
      </c>
      <c r="D27" s="75">
        <v>784</v>
      </c>
      <c r="E27" s="75">
        <v>220</v>
      </c>
      <c r="F27" s="75">
        <v>210</v>
      </c>
      <c r="G27" s="74">
        <v>4390</v>
      </c>
    </row>
    <row r="28" spans="1:7" x14ac:dyDescent="0.25">
      <c r="B28" s="80" t="s">
        <v>327</v>
      </c>
      <c r="C28" s="75">
        <v>4380</v>
      </c>
      <c r="D28" s="75">
        <v>804</v>
      </c>
      <c r="E28" s="75">
        <v>200</v>
      </c>
      <c r="F28" s="75">
        <v>230</v>
      </c>
      <c r="G28" s="74">
        <v>4810</v>
      </c>
    </row>
    <row r="29" spans="1:7" x14ac:dyDescent="0.25">
      <c r="B29" s="80" t="s">
        <v>328</v>
      </c>
      <c r="C29" s="75">
        <v>4970</v>
      </c>
      <c r="D29" s="75">
        <v>1020</v>
      </c>
      <c r="E29" s="75">
        <v>240</v>
      </c>
      <c r="F29" s="75">
        <v>260</v>
      </c>
      <c r="G29" s="74">
        <v>5470</v>
      </c>
    </row>
    <row r="30" spans="1:7" x14ac:dyDescent="0.25">
      <c r="B30" s="80" t="s">
        <v>329</v>
      </c>
      <c r="C30" s="75">
        <v>4930</v>
      </c>
      <c r="D30" s="75">
        <v>1122</v>
      </c>
      <c r="E30" s="75">
        <v>190</v>
      </c>
      <c r="F30" s="75">
        <v>240</v>
      </c>
      <c r="G30" s="74">
        <v>5350</v>
      </c>
    </row>
    <row r="31" spans="1:7" s="7" customFormat="1" ht="12.75" customHeight="1" x14ac:dyDescent="0.25">
      <c r="A31" s="1"/>
      <c r="B31" s="80" t="s">
        <v>330</v>
      </c>
      <c r="C31" s="75">
        <v>5510</v>
      </c>
      <c r="D31" s="75">
        <v>1124</v>
      </c>
      <c r="E31" s="75">
        <v>210</v>
      </c>
      <c r="F31" s="75">
        <v>270</v>
      </c>
      <c r="G31" s="74">
        <v>5990</v>
      </c>
    </row>
    <row r="32" spans="1:7" x14ac:dyDescent="0.25">
      <c r="B32" s="80" t="s">
        <v>331</v>
      </c>
      <c r="C32" s="75">
        <v>4600</v>
      </c>
      <c r="D32" s="75">
        <v>916</v>
      </c>
      <c r="E32" s="75">
        <v>220</v>
      </c>
      <c r="F32" s="75">
        <v>190</v>
      </c>
      <c r="G32" s="74">
        <v>5010</v>
      </c>
    </row>
    <row r="33" spans="2:7" x14ac:dyDescent="0.25">
      <c r="B33" s="80" t="s">
        <v>332</v>
      </c>
      <c r="C33" s="75">
        <v>5180</v>
      </c>
      <c r="D33" s="75">
        <v>1073</v>
      </c>
      <c r="E33" s="75">
        <v>250</v>
      </c>
      <c r="F33" s="75">
        <v>230</v>
      </c>
      <c r="G33" s="74">
        <v>5660</v>
      </c>
    </row>
    <row r="34" spans="2:7" x14ac:dyDescent="0.25">
      <c r="B34" s="80" t="s">
        <v>333</v>
      </c>
      <c r="C34" s="75">
        <v>5850</v>
      </c>
      <c r="D34" s="75">
        <v>1167</v>
      </c>
      <c r="E34" s="75">
        <v>250</v>
      </c>
      <c r="F34" s="75">
        <v>250</v>
      </c>
      <c r="G34" s="74">
        <v>6350</v>
      </c>
    </row>
    <row r="35" spans="2:7" x14ac:dyDescent="0.25">
      <c r="B35" s="80" t="s">
        <v>334</v>
      </c>
      <c r="C35" s="75">
        <v>5010</v>
      </c>
      <c r="D35" s="75">
        <v>1035</v>
      </c>
      <c r="E35" s="75">
        <v>230</v>
      </c>
      <c r="F35" s="75">
        <v>230</v>
      </c>
      <c r="G35" s="74">
        <v>5470</v>
      </c>
    </row>
    <row r="36" spans="2:7" x14ac:dyDescent="0.25">
      <c r="B36" s="80" t="s">
        <v>335</v>
      </c>
      <c r="C36" s="75">
        <v>3670</v>
      </c>
      <c r="D36" s="75">
        <v>751</v>
      </c>
      <c r="E36" s="75">
        <v>180</v>
      </c>
      <c r="F36" s="75">
        <v>190</v>
      </c>
      <c r="G36" s="74">
        <v>4030</v>
      </c>
    </row>
    <row r="37" spans="2:7" x14ac:dyDescent="0.25">
      <c r="B37" s="80" t="s">
        <v>336</v>
      </c>
      <c r="C37" s="75">
        <v>3930</v>
      </c>
      <c r="D37" s="75">
        <v>766</v>
      </c>
      <c r="E37" s="75">
        <v>200</v>
      </c>
      <c r="F37" s="75">
        <v>200</v>
      </c>
      <c r="G37" s="74">
        <v>4330</v>
      </c>
    </row>
    <row r="38" spans="2:7" x14ac:dyDescent="0.25">
      <c r="B38" s="80" t="s">
        <v>337</v>
      </c>
      <c r="C38" s="75">
        <v>4590</v>
      </c>
      <c r="D38" s="75">
        <v>1086</v>
      </c>
      <c r="E38" s="75">
        <v>280</v>
      </c>
      <c r="F38" s="75">
        <v>210</v>
      </c>
      <c r="G38" s="74">
        <v>5080</v>
      </c>
    </row>
    <row r="39" spans="2:7" ht="26.85" customHeight="1" x14ac:dyDescent="0.25">
      <c r="B39" s="80" t="s">
        <v>338</v>
      </c>
      <c r="C39" s="75">
        <v>4170</v>
      </c>
      <c r="D39" s="75">
        <v>818</v>
      </c>
      <c r="E39" s="75">
        <v>200</v>
      </c>
      <c r="F39" s="75">
        <v>180</v>
      </c>
      <c r="G39" s="74">
        <v>4550</v>
      </c>
    </row>
    <row r="40" spans="2:7" x14ac:dyDescent="0.25">
      <c r="B40" s="80" t="s">
        <v>339</v>
      </c>
      <c r="C40" s="75">
        <v>4600</v>
      </c>
      <c r="D40" s="75">
        <v>859</v>
      </c>
      <c r="E40" s="75">
        <v>280</v>
      </c>
      <c r="F40" s="75">
        <v>210</v>
      </c>
      <c r="G40" s="74">
        <v>5090</v>
      </c>
    </row>
    <row r="41" spans="2:7" x14ac:dyDescent="0.25">
      <c r="B41" s="80" t="s">
        <v>340</v>
      </c>
      <c r="C41" s="75">
        <v>4720</v>
      </c>
      <c r="D41" s="75">
        <v>927</v>
      </c>
      <c r="E41" s="75">
        <v>210</v>
      </c>
      <c r="F41" s="75">
        <v>200</v>
      </c>
      <c r="G41" s="74">
        <v>5130</v>
      </c>
    </row>
    <row r="42" spans="2:7" x14ac:dyDescent="0.25">
      <c r="B42" s="80" t="s">
        <v>341</v>
      </c>
      <c r="C42" s="75">
        <v>5090</v>
      </c>
      <c r="D42" s="75">
        <v>1047</v>
      </c>
      <c r="E42" s="75">
        <v>290</v>
      </c>
      <c r="F42" s="75">
        <v>230</v>
      </c>
      <c r="G42" s="74">
        <v>5610</v>
      </c>
    </row>
    <row r="43" spans="2:7" x14ac:dyDescent="0.25">
      <c r="B43" s="80" t="s">
        <v>342</v>
      </c>
      <c r="C43" s="75">
        <v>5310</v>
      </c>
      <c r="D43" s="75">
        <v>1128</v>
      </c>
      <c r="E43" s="75">
        <v>240</v>
      </c>
      <c r="F43" s="75">
        <v>200</v>
      </c>
      <c r="G43" s="74">
        <v>5750</v>
      </c>
    </row>
    <row r="44" spans="2:7" x14ac:dyDescent="0.25">
      <c r="B44" s="80" t="s">
        <v>343</v>
      </c>
      <c r="C44" s="75">
        <v>4670</v>
      </c>
      <c r="D44" s="75">
        <v>1042</v>
      </c>
      <c r="E44" s="75">
        <v>270</v>
      </c>
      <c r="F44" s="75">
        <v>210</v>
      </c>
      <c r="G44" s="74">
        <v>5140</v>
      </c>
    </row>
    <row r="45" spans="2:7" x14ac:dyDescent="0.25">
      <c r="B45" s="80" t="s">
        <v>344</v>
      </c>
      <c r="C45" s="75">
        <v>5120</v>
      </c>
      <c r="D45" s="75">
        <v>1032</v>
      </c>
      <c r="E45" s="75">
        <v>240</v>
      </c>
      <c r="F45" s="75">
        <v>240</v>
      </c>
      <c r="G45" s="74">
        <v>5600</v>
      </c>
    </row>
    <row r="46" spans="2:7" x14ac:dyDescent="0.25">
      <c r="B46" s="80" t="s">
        <v>345</v>
      </c>
      <c r="C46" s="75">
        <v>5290</v>
      </c>
      <c r="D46" s="75">
        <v>1181</v>
      </c>
      <c r="E46" s="75">
        <v>190</v>
      </c>
      <c r="F46" s="75">
        <v>220</v>
      </c>
      <c r="G46" s="74">
        <v>5700</v>
      </c>
    </row>
    <row r="47" spans="2:7" x14ac:dyDescent="0.25">
      <c r="B47" s="80" t="s">
        <v>346</v>
      </c>
      <c r="C47" s="75">
        <v>4960</v>
      </c>
      <c r="D47" s="75">
        <v>1099</v>
      </c>
      <c r="E47" s="75">
        <v>250</v>
      </c>
      <c r="F47" s="75">
        <v>210</v>
      </c>
      <c r="G47" s="74">
        <v>5420</v>
      </c>
    </row>
    <row r="48" spans="2:7" x14ac:dyDescent="0.25">
      <c r="B48" s="80" t="s">
        <v>347</v>
      </c>
      <c r="C48" s="75">
        <v>3890</v>
      </c>
      <c r="D48" s="75">
        <v>828</v>
      </c>
      <c r="E48" s="75">
        <v>280</v>
      </c>
      <c r="F48" s="75">
        <v>220</v>
      </c>
      <c r="G48" s="74">
        <v>4390</v>
      </c>
    </row>
    <row r="49" spans="2:7" x14ac:dyDescent="0.25">
      <c r="B49" s="80" t="s">
        <v>348</v>
      </c>
      <c r="C49" s="75">
        <v>3950</v>
      </c>
      <c r="D49" s="75">
        <v>797</v>
      </c>
      <c r="E49" s="75">
        <v>210</v>
      </c>
      <c r="F49" s="75">
        <v>220</v>
      </c>
      <c r="G49" s="74">
        <v>4380</v>
      </c>
    </row>
    <row r="50" spans="2:7" x14ac:dyDescent="0.25">
      <c r="B50" s="80" t="s">
        <v>349</v>
      </c>
      <c r="C50" s="75">
        <v>4200</v>
      </c>
      <c r="D50" s="75">
        <v>862</v>
      </c>
      <c r="E50" s="75">
        <v>290</v>
      </c>
      <c r="F50" s="75">
        <v>190</v>
      </c>
      <c r="G50" s="74">
        <v>4680</v>
      </c>
    </row>
    <row r="51" spans="2:7" ht="26.25" customHeight="1" x14ac:dyDescent="0.25">
      <c r="B51" s="80" t="s">
        <v>406</v>
      </c>
      <c r="C51" s="75">
        <v>1890</v>
      </c>
      <c r="D51" s="75">
        <v>398</v>
      </c>
      <c r="E51" s="75">
        <v>160</v>
      </c>
      <c r="F51" s="75">
        <v>80</v>
      </c>
      <c r="G51" s="74">
        <v>2130</v>
      </c>
    </row>
    <row r="52" spans="2:7" x14ac:dyDescent="0.25">
      <c r="B52" s="80" t="s">
        <v>407</v>
      </c>
      <c r="C52" s="75">
        <v>2030</v>
      </c>
      <c r="D52" s="75">
        <v>376</v>
      </c>
      <c r="E52" s="75">
        <v>90</v>
      </c>
      <c r="F52" s="75">
        <v>90</v>
      </c>
      <c r="G52" s="74">
        <v>2210</v>
      </c>
    </row>
    <row r="53" spans="2:7" x14ac:dyDescent="0.25">
      <c r="B53" s="80" t="s">
        <v>408</v>
      </c>
      <c r="C53" s="75">
        <v>2670</v>
      </c>
      <c r="D53" s="75">
        <v>519</v>
      </c>
      <c r="E53" s="75">
        <v>140</v>
      </c>
      <c r="F53" s="75">
        <v>120</v>
      </c>
      <c r="G53" s="74">
        <v>2930</v>
      </c>
    </row>
    <row r="54" spans="2:7" x14ac:dyDescent="0.25">
      <c r="B54" s="80" t="s">
        <v>409</v>
      </c>
      <c r="C54" s="75">
        <v>3140</v>
      </c>
      <c r="D54" s="75">
        <v>696</v>
      </c>
      <c r="E54" s="75">
        <v>210</v>
      </c>
      <c r="F54" s="75">
        <v>140</v>
      </c>
      <c r="G54" s="74">
        <v>3480</v>
      </c>
    </row>
    <row r="55" spans="2:7" x14ac:dyDescent="0.25">
      <c r="B55" s="80" t="s">
        <v>410</v>
      </c>
      <c r="C55" s="75">
        <v>3300</v>
      </c>
      <c r="D55" s="75">
        <v>798</v>
      </c>
      <c r="E55" s="75">
        <v>130</v>
      </c>
      <c r="F55" s="75">
        <v>140</v>
      </c>
      <c r="G55" s="74">
        <v>3570</v>
      </c>
    </row>
    <row r="56" spans="2:7" x14ac:dyDescent="0.25">
      <c r="B56" s="80" t="s">
        <v>411</v>
      </c>
      <c r="C56" s="75">
        <v>3840</v>
      </c>
      <c r="D56" s="75">
        <v>792</v>
      </c>
      <c r="E56" s="75">
        <v>170</v>
      </c>
      <c r="F56" s="75">
        <v>130</v>
      </c>
      <c r="G56" s="74">
        <v>4130</v>
      </c>
    </row>
    <row r="57" spans="2:7" x14ac:dyDescent="0.25">
      <c r="B57" s="80" t="s">
        <v>412</v>
      </c>
      <c r="C57" s="75">
        <v>5370</v>
      </c>
      <c r="D57" s="75">
        <v>1191</v>
      </c>
      <c r="E57" s="75">
        <v>280</v>
      </c>
      <c r="F57" s="75">
        <v>190</v>
      </c>
      <c r="G57" s="74">
        <v>5840</v>
      </c>
    </row>
    <row r="58" spans="2:7" x14ac:dyDescent="0.25">
      <c r="B58" s="80" t="s">
        <v>413</v>
      </c>
      <c r="C58" s="75">
        <v>5290</v>
      </c>
      <c r="D58" s="75">
        <v>1183</v>
      </c>
      <c r="E58" s="75">
        <v>230</v>
      </c>
      <c r="F58" s="75">
        <v>230</v>
      </c>
      <c r="G58" s="74">
        <v>5740</v>
      </c>
    </row>
    <row r="59" spans="2:7" x14ac:dyDescent="0.25">
      <c r="B59" s="80" t="s">
        <v>414</v>
      </c>
      <c r="C59" s="75">
        <v>6300</v>
      </c>
      <c r="D59" s="75">
        <v>1474</v>
      </c>
      <c r="E59" s="75">
        <v>240</v>
      </c>
      <c r="F59" s="75">
        <v>240</v>
      </c>
      <c r="G59" s="74">
        <v>6780</v>
      </c>
    </row>
    <row r="60" spans="2:7" x14ac:dyDescent="0.25">
      <c r="B60" s="80" t="s">
        <v>415</v>
      </c>
      <c r="C60" s="75">
        <v>3970</v>
      </c>
      <c r="D60" s="75">
        <v>981</v>
      </c>
      <c r="E60" s="75">
        <v>140</v>
      </c>
      <c r="F60" s="75">
        <v>180</v>
      </c>
      <c r="G60" s="74">
        <v>4280</v>
      </c>
    </row>
    <row r="61" spans="2:7" x14ac:dyDescent="0.25">
      <c r="B61" s="80" t="s">
        <v>416</v>
      </c>
      <c r="C61" s="75">
        <v>4880</v>
      </c>
      <c r="D61" s="75">
        <v>1169</v>
      </c>
      <c r="E61" s="75">
        <v>190</v>
      </c>
      <c r="F61" s="75">
        <v>190</v>
      </c>
      <c r="G61" s="74">
        <v>5260</v>
      </c>
    </row>
    <row r="62" spans="2:7" x14ac:dyDescent="0.25">
      <c r="B62" s="80" t="s">
        <v>417</v>
      </c>
      <c r="C62" s="75">
        <v>6590</v>
      </c>
      <c r="D62" s="75">
        <v>1687</v>
      </c>
      <c r="E62" s="75">
        <v>260</v>
      </c>
      <c r="F62" s="75">
        <v>280</v>
      </c>
      <c r="G62" s="74">
        <v>7130</v>
      </c>
    </row>
    <row r="63" spans="2:7" ht="25.5" customHeight="1" x14ac:dyDescent="0.25">
      <c r="B63" s="80" t="s">
        <v>418</v>
      </c>
      <c r="C63" s="75">
        <v>5240</v>
      </c>
      <c r="D63" s="75">
        <v>1460</v>
      </c>
      <c r="E63" s="75">
        <v>200</v>
      </c>
      <c r="F63" s="75">
        <v>240</v>
      </c>
      <c r="G63" s="74">
        <v>5680</v>
      </c>
    </row>
    <row r="64" spans="2:7" ht="12.75" customHeight="1" x14ac:dyDescent="0.25">
      <c r="B64" s="80" t="s">
        <v>419</v>
      </c>
      <c r="C64" s="75">
        <v>4810</v>
      </c>
      <c r="D64" s="75">
        <v>1079</v>
      </c>
      <c r="E64" s="75">
        <v>180</v>
      </c>
      <c r="F64" s="75">
        <v>210</v>
      </c>
      <c r="G64" s="74">
        <v>5190</v>
      </c>
    </row>
    <row r="65" spans="1:12" ht="12.75" customHeight="1" x14ac:dyDescent="0.25">
      <c r="B65" s="80" t="s">
        <v>420</v>
      </c>
      <c r="C65" s="75">
        <v>8050</v>
      </c>
      <c r="D65" s="75">
        <v>2069</v>
      </c>
      <c r="E65" s="75">
        <v>260</v>
      </c>
      <c r="F65" s="75">
        <v>320</v>
      </c>
      <c r="G65" s="74">
        <v>8630</v>
      </c>
    </row>
    <row r="66" spans="1:12" ht="12.75" customHeight="1" x14ac:dyDescent="0.25">
      <c r="B66" s="80" t="s">
        <v>421</v>
      </c>
      <c r="C66" s="75">
        <v>4630</v>
      </c>
      <c r="D66" s="75">
        <v>1017</v>
      </c>
      <c r="E66" s="75">
        <v>230</v>
      </c>
      <c r="F66" s="75">
        <v>240</v>
      </c>
      <c r="G66" s="74">
        <v>5100</v>
      </c>
    </row>
    <row r="67" spans="1:12" ht="12.75" customHeight="1" x14ac:dyDescent="0.25">
      <c r="B67" s="80" t="s">
        <v>422</v>
      </c>
      <c r="C67" s="75">
        <v>5050</v>
      </c>
      <c r="D67" s="75">
        <v>1271</v>
      </c>
      <c r="E67" s="75">
        <v>210</v>
      </c>
      <c r="F67" s="75">
        <v>220</v>
      </c>
      <c r="G67" s="74">
        <v>5480</v>
      </c>
    </row>
    <row r="68" spans="1:12" ht="12.75" customHeight="1" x14ac:dyDescent="0.25">
      <c r="B68" s="80" t="s">
        <v>423</v>
      </c>
      <c r="C68" s="75">
        <v>5510</v>
      </c>
      <c r="D68" s="75">
        <v>1402</v>
      </c>
      <c r="E68" s="75">
        <v>180</v>
      </c>
      <c r="F68" s="75">
        <v>230</v>
      </c>
      <c r="G68" s="74">
        <v>5920</v>
      </c>
    </row>
    <row r="69" spans="1:12" ht="3" customHeight="1" x14ac:dyDescent="0.25">
      <c r="A69" s="89"/>
      <c r="B69" s="89"/>
      <c r="C69" s="89"/>
      <c r="D69" s="90"/>
      <c r="E69" s="90"/>
      <c r="F69" s="90"/>
      <c r="G69" s="98"/>
      <c r="H69" s="75"/>
      <c r="I69" s="75"/>
      <c r="J69" s="75"/>
      <c r="K69" s="75"/>
      <c r="L69" s="76"/>
    </row>
    <row r="70" spans="1:12" x14ac:dyDescent="0.25">
      <c r="D70" s="75"/>
      <c r="E70" s="75"/>
      <c r="F70" s="75"/>
      <c r="G70" s="75"/>
      <c r="H70" s="75"/>
      <c r="I70" s="75"/>
      <c r="J70" s="75"/>
      <c r="K70" s="75"/>
      <c r="L70" s="76"/>
    </row>
    <row r="71" spans="1:12" ht="15.6" x14ac:dyDescent="0.25">
      <c r="A71" s="92">
        <v>1</v>
      </c>
      <c r="B71" s="215" t="s">
        <v>424</v>
      </c>
      <c r="C71" s="215"/>
      <c r="D71" s="215"/>
      <c r="E71" s="215"/>
      <c r="F71" s="215"/>
      <c r="G71" s="215"/>
    </row>
    <row r="72" spans="1:12" ht="26.25" customHeight="1" x14ac:dyDescent="0.25">
      <c r="A72" s="94">
        <v>2</v>
      </c>
      <c r="B72" s="215" t="s">
        <v>425</v>
      </c>
      <c r="C72" s="215"/>
      <c r="D72" s="215"/>
      <c r="E72" s="215"/>
      <c r="F72" s="215"/>
      <c r="G72" s="215"/>
    </row>
    <row r="73" spans="1:12" ht="54.75" customHeight="1" x14ac:dyDescent="0.25">
      <c r="A73" s="94">
        <v>2</v>
      </c>
      <c r="B73" s="215" t="s">
        <v>379</v>
      </c>
      <c r="C73" s="215"/>
      <c r="D73" s="215"/>
      <c r="E73" s="215"/>
      <c r="F73" s="215"/>
      <c r="G73" s="215"/>
    </row>
    <row r="74" spans="1:12" ht="25.5" customHeight="1" x14ac:dyDescent="0.25">
      <c r="A74" s="99" t="s">
        <v>126</v>
      </c>
      <c r="B74" s="215" t="s">
        <v>380</v>
      </c>
      <c r="C74" s="215"/>
      <c r="D74" s="215"/>
      <c r="E74" s="215"/>
      <c r="F74" s="215"/>
      <c r="G74" s="215"/>
    </row>
    <row r="75" spans="1:12" x14ac:dyDescent="0.25">
      <c r="A75" s="1" t="s">
        <v>118</v>
      </c>
      <c r="B75" s="1" t="s">
        <v>381</v>
      </c>
    </row>
    <row r="76" spans="1:12" x14ac:dyDescent="0.25"/>
  </sheetData>
  <mergeCells count="8">
    <mergeCell ref="B72:G72"/>
    <mergeCell ref="B73:G73"/>
    <mergeCell ref="B74:G74"/>
    <mergeCell ref="A1:B1"/>
    <mergeCell ref="A2:G2"/>
    <mergeCell ref="A4:B5"/>
    <mergeCell ref="C4:D4"/>
    <mergeCell ref="B71:G71"/>
  </mergeCells>
  <hyperlinks>
    <hyperlink ref="A1:B1" location="ContentsHead" display="ContentsHead" xr:uid="{ABD3A78A-8535-43E0-B430-EB8AB06CB627}"/>
  </hyperlinks>
  <pageMargins left="0.7" right="0.7" top="0.75" bottom="0.75" header="0.3" footer="0.3"/>
  <pageSetup scale="2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CD1C0-DF19-49C7-97B1-9A68B8B5AFE6}">
  <sheetPr codeName="Sheet16">
    <pageSetUpPr fitToPage="1"/>
  </sheetPr>
  <dimension ref="A1:X82"/>
  <sheetViews>
    <sheetView zoomScaleNormal="100" workbookViewId="0">
      <pane xSplit="2" ySplit="5" topLeftCell="C6" activePane="bottomRight" state="frozen"/>
      <selection sqref="A1:B1048576"/>
      <selection pane="topRight" sqref="A1:B1048576"/>
      <selection pane="bottomLeft" sqref="A1:B1048576"/>
      <selection pane="bottomRight" sqref="A1:B1"/>
    </sheetView>
  </sheetViews>
  <sheetFormatPr defaultColWidth="0" defaultRowHeight="13.2" zeroHeight="1" x14ac:dyDescent="0.3"/>
  <cols>
    <col min="1" max="1" width="2.5546875" style="66" customWidth="1"/>
    <col min="2" max="2" width="24.44140625" style="66" customWidth="1"/>
    <col min="3" max="3" width="12.109375" style="66" bestFit="1" customWidth="1"/>
    <col min="4" max="7" width="9" style="66" customWidth="1"/>
    <col min="8" max="8" width="9" style="66" bestFit="1" customWidth="1"/>
    <col min="9" max="9" width="11.44140625" style="66" customWidth="1"/>
    <col min="10" max="10" width="12.109375" style="66" bestFit="1" customWidth="1"/>
    <col min="11" max="13" width="10.6640625" style="66" bestFit="1" customWidth="1"/>
    <col min="14" max="14" width="11.109375" style="66" bestFit="1" customWidth="1"/>
    <col min="15" max="15" width="9.6640625" style="66" bestFit="1" customWidth="1"/>
    <col min="16" max="16" width="13" style="66" customWidth="1"/>
    <col min="17" max="19" width="13" style="66" bestFit="1" customWidth="1"/>
    <col min="20" max="22" width="9.5546875" style="66" customWidth="1"/>
    <col min="23" max="23" width="13.109375" style="66" customWidth="1"/>
    <col min="24" max="24" width="10.44140625" style="66" customWidth="1"/>
    <col min="25" max="16384" width="10.44140625" style="66" hidden="1"/>
  </cols>
  <sheetData>
    <row r="1" spans="1:24" x14ac:dyDescent="0.3">
      <c r="A1" s="229" t="s">
        <v>145</v>
      </c>
      <c r="B1" s="229"/>
    </row>
    <row r="2" spans="1:24" s="1" customFormat="1" x14ac:dyDescent="0.25">
      <c r="A2" s="230" t="s">
        <v>427</v>
      </c>
      <c r="B2" s="230"/>
      <c r="C2" s="230"/>
      <c r="D2" s="230"/>
      <c r="E2" s="230"/>
      <c r="F2" s="230"/>
      <c r="G2" s="230"/>
      <c r="H2" s="230"/>
      <c r="I2" s="230"/>
      <c r="J2" s="230"/>
      <c r="K2" s="230"/>
      <c r="L2" s="230"/>
      <c r="M2" s="230"/>
      <c r="N2" s="230"/>
      <c r="O2" s="230"/>
      <c r="P2" s="230"/>
      <c r="Q2" s="230"/>
      <c r="R2" s="230"/>
      <c r="S2" s="230"/>
      <c r="T2" s="230"/>
      <c r="U2" s="230"/>
      <c r="V2" s="230"/>
      <c r="W2" s="230"/>
    </row>
    <row r="3" spans="1:24" s="1" customFormat="1" x14ac:dyDescent="0.25">
      <c r="Q3" s="31"/>
      <c r="R3" s="31"/>
      <c r="S3" s="31"/>
      <c r="T3" s="31"/>
      <c r="U3" s="31"/>
      <c r="V3" s="31"/>
    </row>
    <row r="4" spans="1:24" s="1" customFormat="1" ht="16.8" x14ac:dyDescent="0.55000000000000004">
      <c r="A4" s="232" t="s">
        <v>294</v>
      </c>
      <c r="B4" s="232"/>
      <c r="C4" s="231" t="s">
        <v>428</v>
      </c>
      <c r="D4" s="231"/>
      <c r="E4" s="231"/>
      <c r="F4" s="231"/>
      <c r="G4" s="231"/>
      <c r="H4" s="231"/>
      <c r="I4" s="231"/>
      <c r="J4" s="231" t="s">
        <v>429</v>
      </c>
      <c r="K4" s="231"/>
      <c r="L4" s="231"/>
      <c r="M4" s="231"/>
      <c r="N4" s="231"/>
      <c r="O4" s="231"/>
      <c r="P4" s="231"/>
      <c r="Q4" s="231" t="s">
        <v>297</v>
      </c>
      <c r="R4" s="231"/>
      <c r="S4" s="231"/>
      <c r="T4" s="231"/>
      <c r="U4" s="231"/>
      <c r="V4" s="231"/>
      <c r="W4" s="231"/>
      <c r="X4" s="70"/>
    </row>
    <row r="5" spans="1:24" s="1" customFormat="1" ht="50.85" customHeight="1" x14ac:dyDescent="0.55000000000000004">
      <c r="A5" s="226"/>
      <c r="B5" s="226"/>
      <c r="C5" s="102" t="s">
        <v>119</v>
      </c>
      <c r="D5" s="71" t="s">
        <v>120</v>
      </c>
      <c r="E5" s="71" t="s">
        <v>121</v>
      </c>
      <c r="F5" s="71" t="s">
        <v>122</v>
      </c>
      <c r="G5" s="71" t="s">
        <v>123</v>
      </c>
      <c r="H5" s="102" t="s">
        <v>124</v>
      </c>
      <c r="I5" s="96" t="s">
        <v>430</v>
      </c>
      <c r="J5" s="102" t="s">
        <v>119</v>
      </c>
      <c r="K5" s="71" t="s">
        <v>120</v>
      </c>
      <c r="L5" s="71" t="s">
        <v>121</v>
      </c>
      <c r="M5" s="71" t="s">
        <v>122</v>
      </c>
      <c r="N5" s="71" t="s">
        <v>123</v>
      </c>
      <c r="O5" s="102" t="s">
        <v>124</v>
      </c>
      <c r="P5" s="96" t="s">
        <v>430</v>
      </c>
      <c r="Q5" s="102" t="s">
        <v>119</v>
      </c>
      <c r="R5" s="71" t="s">
        <v>120</v>
      </c>
      <c r="S5" s="71" t="s">
        <v>121</v>
      </c>
      <c r="T5" s="71" t="s">
        <v>122</v>
      </c>
      <c r="U5" s="71" t="s">
        <v>123</v>
      </c>
      <c r="V5" s="102" t="s">
        <v>124</v>
      </c>
      <c r="W5" s="96" t="s">
        <v>430</v>
      </c>
    </row>
    <row r="6" spans="1:24" s="103" customFormat="1" ht="14.25" customHeight="1" x14ac:dyDescent="0.25">
      <c r="A6" s="7" t="s">
        <v>308</v>
      </c>
      <c r="B6" s="7"/>
      <c r="C6" s="104"/>
      <c r="D6" s="104"/>
      <c r="E6" s="104"/>
      <c r="F6" s="104"/>
      <c r="G6" s="104"/>
      <c r="H6" s="104"/>
      <c r="I6" s="105"/>
      <c r="J6" s="106"/>
      <c r="K6" s="106"/>
      <c r="L6" s="106"/>
      <c r="M6" s="106"/>
      <c r="N6" s="106"/>
      <c r="O6" s="106"/>
      <c r="P6" s="107"/>
      <c r="W6" s="107"/>
    </row>
    <row r="7" spans="1:24" s="103" customFormat="1" ht="12.75" customHeight="1" x14ac:dyDescent="0.25">
      <c r="A7" s="1"/>
      <c r="B7" s="35" t="s">
        <v>125</v>
      </c>
      <c r="C7" s="31">
        <v>35600</v>
      </c>
      <c r="D7" s="31">
        <v>10170</v>
      </c>
      <c r="E7" s="31">
        <v>7690</v>
      </c>
      <c r="F7" s="31">
        <v>2090</v>
      </c>
      <c r="G7" s="31">
        <v>160</v>
      </c>
      <c r="H7" s="31">
        <v>10</v>
      </c>
      <c r="I7" s="108">
        <v>55730</v>
      </c>
      <c r="J7" s="40">
        <v>27.3</v>
      </c>
      <c r="K7" s="40">
        <v>21.1</v>
      </c>
      <c r="L7" s="40">
        <v>50.6</v>
      </c>
      <c r="M7" s="40">
        <v>38.799999999999997</v>
      </c>
      <c r="N7" s="40">
        <v>7.5</v>
      </c>
      <c r="O7" s="40">
        <v>1.1000000000000001</v>
      </c>
      <c r="P7" s="109">
        <v>146.4</v>
      </c>
      <c r="Q7" s="31">
        <v>4067</v>
      </c>
      <c r="R7" s="31">
        <v>2173</v>
      </c>
      <c r="S7" s="31">
        <v>2377</v>
      </c>
      <c r="T7" s="31">
        <v>1043</v>
      </c>
      <c r="U7" s="31">
        <v>143</v>
      </c>
      <c r="V7" s="31">
        <v>33</v>
      </c>
      <c r="W7" s="108">
        <v>9836</v>
      </c>
    </row>
    <row r="8" spans="1:24" s="103" customFormat="1" ht="12.75" customHeight="1" x14ac:dyDescent="0.25">
      <c r="A8" s="1"/>
      <c r="B8" s="35" t="s">
        <v>113</v>
      </c>
      <c r="C8" s="31">
        <v>34040</v>
      </c>
      <c r="D8" s="31">
        <v>10500</v>
      </c>
      <c r="E8" s="31">
        <v>8290</v>
      </c>
      <c r="F8" s="31">
        <v>2260</v>
      </c>
      <c r="G8" s="31">
        <v>190</v>
      </c>
      <c r="H8" s="31">
        <v>20</v>
      </c>
      <c r="I8" s="108">
        <v>55290</v>
      </c>
      <c r="J8" s="40">
        <v>27.5</v>
      </c>
      <c r="K8" s="40">
        <v>22.7</v>
      </c>
      <c r="L8" s="40">
        <v>54.2</v>
      </c>
      <c r="M8" s="40">
        <v>43.3</v>
      </c>
      <c r="N8" s="40">
        <v>9.4</v>
      </c>
      <c r="O8" s="40">
        <v>1</v>
      </c>
      <c r="P8" s="109">
        <v>158.19999999999999</v>
      </c>
      <c r="Q8" s="31">
        <v>3924</v>
      </c>
      <c r="R8" s="31">
        <v>2239</v>
      </c>
      <c r="S8" s="31">
        <v>2557</v>
      </c>
      <c r="T8" s="31">
        <v>1132</v>
      </c>
      <c r="U8" s="31">
        <v>171</v>
      </c>
      <c r="V8" s="31">
        <v>66</v>
      </c>
      <c r="W8" s="108">
        <v>10088</v>
      </c>
    </row>
    <row r="9" spans="1:24" s="103" customFormat="1" ht="12.75" customHeight="1" x14ac:dyDescent="0.25">
      <c r="A9" s="1"/>
      <c r="B9" s="35" t="s">
        <v>371</v>
      </c>
      <c r="C9" s="31">
        <v>26450</v>
      </c>
      <c r="D9" s="31">
        <v>9760</v>
      </c>
      <c r="E9" s="31">
        <v>8830</v>
      </c>
      <c r="F9" s="31">
        <v>2840</v>
      </c>
      <c r="G9" s="31">
        <v>300</v>
      </c>
      <c r="H9" s="31">
        <v>20</v>
      </c>
      <c r="I9" s="108">
        <v>48190</v>
      </c>
      <c r="J9" s="40">
        <v>25.9</v>
      </c>
      <c r="K9" s="40">
        <v>13.7</v>
      </c>
      <c r="L9" s="40">
        <v>44.1</v>
      </c>
      <c r="M9" s="40">
        <v>53.1</v>
      </c>
      <c r="N9" s="40">
        <v>15.8</v>
      </c>
      <c r="O9" s="40">
        <v>2</v>
      </c>
      <c r="P9" s="109">
        <v>154.5</v>
      </c>
      <c r="Q9" s="31">
        <v>3073</v>
      </c>
      <c r="R9" s="31">
        <v>2096</v>
      </c>
      <c r="S9" s="31">
        <v>2746</v>
      </c>
      <c r="T9" s="31">
        <v>1457</v>
      </c>
      <c r="U9" s="31">
        <v>279</v>
      </c>
      <c r="V9" s="31">
        <v>83</v>
      </c>
      <c r="W9" s="108">
        <v>9733</v>
      </c>
    </row>
    <row r="10" spans="1:24" s="103" customFormat="1" ht="12.75" customHeight="1" x14ac:dyDescent="0.25">
      <c r="A10" s="1"/>
      <c r="B10" s="35" t="s">
        <v>309</v>
      </c>
      <c r="C10" s="31">
        <v>16720</v>
      </c>
      <c r="D10" s="31">
        <v>6750</v>
      </c>
      <c r="E10" s="31">
        <v>6690</v>
      </c>
      <c r="F10" s="31">
        <v>2400</v>
      </c>
      <c r="G10" s="31">
        <v>240</v>
      </c>
      <c r="H10" s="31">
        <v>20</v>
      </c>
      <c r="I10" s="108">
        <v>32830</v>
      </c>
      <c r="J10" s="40">
        <v>21</v>
      </c>
      <c r="K10" s="40">
        <v>13.7</v>
      </c>
      <c r="L10" s="40">
        <v>40.5</v>
      </c>
      <c r="M10" s="40">
        <v>48.6</v>
      </c>
      <c r="N10" s="40">
        <v>14.1</v>
      </c>
      <c r="O10" s="40">
        <v>4.7</v>
      </c>
      <c r="P10" s="109">
        <v>142.5</v>
      </c>
      <c r="Q10" s="31">
        <v>2008</v>
      </c>
      <c r="R10" s="31">
        <v>1449</v>
      </c>
      <c r="S10" s="31">
        <v>2090</v>
      </c>
      <c r="T10" s="31">
        <v>1226</v>
      </c>
      <c r="U10" s="31">
        <v>227</v>
      </c>
      <c r="V10" s="31">
        <v>53</v>
      </c>
      <c r="W10" s="108">
        <v>7052</v>
      </c>
    </row>
    <row r="11" spans="1:24" ht="26.85" customHeight="1" x14ac:dyDescent="0.25">
      <c r="A11" s="7" t="s">
        <v>310</v>
      </c>
      <c r="B11" s="7"/>
      <c r="C11" s="110"/>
      <c r="D11" s="110"/>
      <c r="E11" s="110"/>
      <c r="F11" s="110"/>
      <c r="G11" s="110"/>
      <c r="H11" s="110"/>
      <c r="I11" s="105"/>
      <c r="J11" s="110"/>
      <c r="K11" s="110"/>
      <c r="L11" s="110"/>
      <c r="M11" s="110"/>
      <c r="N11" s="110"/>
      <c r="O11" s="110"/>
      <c r="P11" s="105"/>
      <c r="W11" s="108"/>
    </row>
    <row r="12" spans="1:24" ht="12.75" customHeight="1" x14ac:dyDescent="0.25">
      <c r="A12" s="1"/>
      <c r="B12" s="35" t="s">
        <v>311</v>
      </c>
      <c r="C12" s="31">
        <v>8750</v>
      </c>
      <c r="D12" s="31">
        <v>2370</v>
      </c>
      <c r="E12" s="31">
        <v>1680</v>
      </c>
      <c r="F12" s="31">
        <v>420</v>
      </c>
      <c r="G12" s="31">
        <v>20</v>
      </c>
      <c r="H12" s="31" t="s">
        <v>431</v>
      </c>
      <c r="I12" s="108">
        <v>13240</v>
      </c>
      <c r="J12" s="40">
        <v>7</v>
      </c>
      <c r="K12" s="40">
        <v>4.9000000000000004</v>
      </c>
      <c r="L12" s="40">
        <v>10.8</v>
      </c>
      <c r="M12" s="40">
        <v>7.6</v>
      </c>
      <c r="N12" s="40">
        <v>0.9</v>
      </c>
      <c r="O12" s="40" t="s">
        <v>431</v>
      </c>
      <c r="P12" s="109">
        <v>31.4</v>
      </c>
      <c r="Q12" s="31">
        <v>996</v>
      </c>
      <c r="R12" s="31">
        <v>504</v>
      </c>
      <c r="S12" s="31">
        <v>517</v>
      </c>
      <c r="T12" s="31">
        <v>208</v>
      </c>
      <c r="U12" s="31">
        <v>20</v>
      </c>
      <c r="V12" s="31" t="s">
        <v>431</v>
      </c>
      <c r="W12" s="108">
        <v>2258</v>
      </c>
    </row>
    <row r="13" spans="1:24" s="103" customFormat="1" ht="12.75" customHeight="1" x14ac:dyDescent="0.25">
      <c r="A13" s="1"/>
      <c r="B13" s="35" t="s">
        <v>312</v>
      </c>
      <c r="C13" s="31">
        <v>9210</v>
      </c>
      <c r="D13" s="31">
        <v>2800</v>
      </c>
      <c r="E13" s="31">
        <v>2170</v>
      </c>
      <c r="F13" s="31">
        <v>630</v>
      </c>
      <c r="G13" s="31">
        <v>40</v>
      </c>
      <c r="H13" s="31" t="s">
        <v>431</v>
      </c>
      <c r="I13" s="108">
        <v>14850</v>
      </c>
      <c r="J13" s="40">
        <v>6.9</v>
      </c>
      <c r="K13" s="40">
        <v>5.8</v>
      </c>
      <c r="L13" s="40">
        <v>14.2</v>
      </c>
      <c r="M13" s="40">
        <v>11.8</v>
      </c>
      <c r="N13" s="40">
        <v>2.2000000000000002</v>
      </c>
      <c r="O13" s="40" t="s">
        <v>431</v>
      </c>
      <c r="P13" s="109">
        <v>40.9</v>
      </c>
      <c r="Q13" s="31">
        <v>1059</v>
      </c>
      <c r="R13" s="31">
        <v>598</v>
      </c>
      <c r="S13" s="31">
        <v>671</v>
      </c>
      <c r="T13" s="31">
        <v>318</v>
      </c>
      <c r="U13" s="31">
        <v>39</v>
      </c>
      <c r="V13" s="31" t="s">
        <v>431</v>
      </c>
      <c r="W13" s="108">
        <v>2689</v>
      </c>
    </row>
    <row r="14" spans="1:24" s="103" customFormat="1" ht="12.75" customHeight="1" x14ac:dyDescent="0.25">
      <c r="A14" s="1"/>
      <c r="B14" s="35" t="s">
        <v>313</v>
      </c>
      <c r="C14" s="31">
        <v>9850</v>
      </c>
      <c r="D14" s="31">
        <v>2960</v>
      </c>
      <c r="E14" s="31">
        <v>2280</v>
      </c>
      <c r="F14" s="31">
        <v>620</v>
      </c>
      <c r="G14" s="31">
        <v>60</v>
      </c>
      <c r="H14" s="31">
        <v>10</v>
      </c>
      <c r="I14" s="108">
        <v>15770</v>
      </c>
      <c r="J14" s="40">
        <v>7.3</v>
      </c>
      <c r="K14" s="40">
        <v>6</v>
      </c>
      <c r="L14" s="40">
        <v>15</v>
      </c>
      <c r="M14" s="40">
        <v>11.8</v>
      </c>
      <c r="N14" s="40">
        <v>2.7</v>
      </c>
      <c r="O14" s="40">
        <v>0.7</v>
      </c>
      <c r="P14" s="109">
        <v>43.5</v>
      </c>
      <c r="Q14" s="31">
        <v>1142</v>
      </c>
      <c r="R14" s="31">
        <v>633</v>
      </c>
      <c r="S14" s="31">
        <v>704</v>
      </c>
      <c r="T14" s="31">
        <v>306</v>
      </c>
      <c r="U14" s="31">
        <v>50</v>
      </c>
      <c r="V14" s="31">
        <v>14</v>
      </c>
      <c r="W14" s="108">
        <v>2850</v>
      </c>
    </row>
    <row r="15" spans="1:24" s="103" customFormat="1" ht="12.75" customHeight="1" x14ac:dyDescent="0.25">
      <c r="A15" s="1"/>
      <c r="B15" s="35" t="s">
        <v>314</v>
      </c>
      <c r="C15" s="31">
        <v>7790</v>
      </c>
      <c r="D15" s="31">
        <v>2050</v>
      </c>
      <c r="E15" s="31">
        <v>1570</v>
      </c>
      <c r="F15" s="31">
        <v>420</v>
      </c>
      <c r="G15" s="31">
        <v>40</v>
      </c>
      <c r="H15" s="31" t="s">
        <v>431</v>
      </c>
      <c r="I15" s="108">
        <v>11870</v>
      </c>
      <c r="J15" s="40">
        <v>6.2</v>
      </c>
      <c r="K15" s="40">
        <v>4.4000000000000004</v>
      </c>
      <c r="L15" s="40">
        <v>10.5</v>
      </c>
      <c r="M15" s="40">
        <v>7.6</v>
      </c>
      <c r="N15" s="40">
        <v>1.8</v>
      </c>
      <c r="O15" s="40" t="s">
        <v>431</v>
      </c>
      <c r="P15" s="109">
        <v>30.7</v>
      </c>
      <c r="Q15" s="31">
        <v>870</v>
      </c>
      <c r="R15" s="31">
        <v>438</v>
      </c>
      <c r="S15" s="31">
        <v>485</v>
      </c>
      <c r="T15" s="31">
        <v>210</v>
      </c>
      <c r="U15" s="31">
        <v>34</v>
      </c>
      <c r="V15" s="31" t="s">
        <v>431</v>
      </c>
      <c r="W15" s="108">
        <v>2039</v>
      </c>
    </row>
    <row r="16" spans="1:24" s="103" customFormat="1" ht="25.5" customHeight="1" x14ac:dyDescent="0.25">
      <c r="A16" s="1"/>
      <c r="B16" s="35" t="s">
        <v>315</v>
      </c>
      <c r="C16" s="31">
        <v>8350</v>
      </c>
      <c r="D16" s="31">
        <v>2440</v>
      </c>
      <c r="E16" s="31">
        <v>1950</v>
      </c>
      <c r="F16" s="31">
        <v>460</v>
      </c>
      <c r="G16" s="31">
        <v>30</v>
      </c>
      <c r="H16" s="31">
        <v>10</v>
      </c>
      <c r="I16" s="108">
        <v>13250</v>
      </c>
      <c r="J16" s="40">
        <v>6.7</v>
      </c>
      <c r="K16" s="40">
        <v>5.0999999999999996</v>
      </c>
      <c r="L16" s="40">
        <v>12.5</v>
      </c>
      <c r="M16" s="40">
        <v>8.5</v>
      </c>
      <c r="N16" s="40">
        <v>1.7</v>
      </c>
      <c r="O16" s="40" t="s">
        <v>431</v>
      </c>
      <c r="P16" s="109">
        <v>34.6</v>
      </c>
      <c r="Q16" s="31">
        <v>959</v>
      </c>
      <c r="R16" s="31">
        <v>521</v>
      </c>
      <c r="S16" s="31">
        <v>600</v>
      </c>
      <c r="T16" s="31">
        <v>231</v>
      </c>
      <c r="U16" s="31">
        <v>33</v>
      </c>
      <c r="V16" s="31">
        <v>43</v>
      </c>
      <c r="W16" s="108">
        <v>2387</v>
      </c>
    </row>
    <row r="17" spans="1:23" s="103" customFormat="1" ht="12.75" customHeight="1" x14ac:dyDescent="0.25">
      <c r="A17" s="1"/>
      <c r="B17" s="35" t="s">
        <v>316</v>
      </c>
      <c r="C17" s="31">
        <v>9170</v>
      </c>
      <c r="D17" s="31">
        <v>2900</v>
      </c>
      <c r="E17" s="31">
        <v>2190</v>
      </c>
      <c r="F17" s="31">
        <v>630</v>
      </c>
      <c r="G17" s="31">
        <v>50</v>
      </c>
      <c r="H17" s="31" t="s">
        <v>431</v>
      </c>
      <c r="I17" s="108">
        <v>14930</v>
      </c>
      <c r="J17" s="40">
        <v>7.3</v>
      </c>
      <c r="K17" s="40">
        <v>6.3</v>
      </c>
      <c r="L17" s="40">
        <v>14.5</v>
      </c>
      <c r="M17" s="40">
        <v>12.3</v>
      </c>
      <c r="N17" s="40">
        <v>2.6</v>
      </c>
      <c r="O17" s="40" t="s">
        <v>431</v>
      </c>
      <c r="P17" s="109">
        <v>43.1</v>
      </c>
      <c r="Q17" s="31">
        <v>1072</v>
      </c>
      <c r="R17" s="31">
        <v>616</v>
      </c>
      <c r="S17" s="31">
        <v>677</v>
      </c>
      <c r="T17" s="31">
        <v>317</v>
      </c>
      <c r="U17" s="31">
        <v>46</v>
      </c>
      <c r="V17" s="31" t="s">
        <v>431</v>
      </c>
      <c r="W17" s="108">
        <v>2731</v>
      </c>
    </row>
    <row r="18" spans="1:23" s="103" customFormat="1" ht="12.75" customHeight="1" x14ac:dyDescent="0.25">
      <c r="A18" s="1"/>
      <c r="B18" s="35" t="s">
        <v>317</v>
      </c>
      <c r="C18" s="31">
        <v>9080</v>
      </c>
      <c r="D18" s="31">
        <v>2990</v>
      </c>
      <c r="E18" s="31">
        <v>2430</v>
      </c>
      <c r="F18" s="31">
        <v>640</v>
      </c>
      <c r="G18" s="31">
        <v>50</v>
      </c>
      <c r="H18" s="31" t="s">
        <v>431</v>
      </c>
      <c r="I18" s="108">
        <v>15190</v>
      </c>
      <c r="J18" s="40">
        <v>7.2</v>
      </c>
      <c r="K18" s="40">
        <v>6.4</v>
      </c>
      <c r="L18" s="40">
        <v>15.8</v>
      </c>
      <c r="M18" s="40">
        <v>12.3</v>
      </c>
      <c r="N18" s="40">
        <v>2.7</v>
      </c>
      <c r="O18" s="40" t="s">
        <v>431</v>
      </c>
      <c r="P18" s="109">
        <v>44.6</v>
      </c>
      <c r="Q18" s="31">
        <v>1054</v>
      </c>
      <c r="R18" s="31">
        <v>638</v>
      </c>
      <c r="S18" s="31">
        <v>749</v>
      </c>
      <c r="T18" s="31">
        <v>322</v>
      </c>
      <c r="U18" s="31">
        <v>47</v>
      </c>
      <c r="V18" s="31" t="s">
        <v>431</v>
      </c>
      <c r="W18" s="108">
        <v>2818</v>
      </c>
    </row>
    <row r="19" spans="1:23" s="103" customFormat="1" ht="12.75" customHeight="1" x14ac:dyDescent="0.25">
      <c r="A19" s="1"/>
      <c r="B19" s="35" t="s">
        <v>318</v>
      </c>
      <c r="C19" s="31">
        <v>7440</v>
      </c>
      <c r="D19" s="31">
        <v>2170</v>
      </c>
      <c r="E19" s="31">
        <v>1720</v>
      </c>
      <c r="F19" s="31">
        <v>520</v>
      </c>
      <c r="G19" s="31">
        <v>50</v>
      </c>
      <c r="H19" s="31">
        <v>10</v>
      </c>
      <c r="I19" s="108">
        <v>11910</v>
      </c>
      <c r="J19" s="40">
        <v>6.4</v>
      </c>
      <c r="K19" s="40">
        <v>4.9000000000000004</v>
      </c>
      <c r="L19" s="40">
        <v>11.5</v>
      </c>
      <c r="M19" s="40">
        <v>10.199999999999999</v>
      </c>
      <c r="N19" s="40">
        <v>2.5</v>
      </c>
      <c r="O19" s="40">
        <v>0.4</v>
      </c>
      <c r="P19" s="109">
        <v>35.9</v>
      </c>
      <c r="Q19" s="31">
        <v>839</v>
      </c>
      <c r="R19" s="31">
        <v>464</v>
      </c>
      <c r="S19" s="31">
        <v>530</v>
      </c>
      <c r="T19" s="31">
        <v>262</v>
      </c>
      <c r="U19" s="31">
        <v>45</v>
      </c>
      <c r="V19" s="31">
        <v>12</v>
      </c>
      <c r="W19" s="108">
        <v>2152</v>
      </c>
    </row>
    <row r="20" spans="1:23" s="103" customFormat="1" ht="25.5" customHeight="1" x14ac:dyDescent="0.25">
      <c r="A20" s="1"/>
      <c r="B20" s="35" t="s">
        <v>432</v>
      </c>
      <c r="C20" s="31">
        <v>4020</v>
      </c>
      <c r="D20" s="31">
        <v>1210</v>
      </c>
      <c r="E20" s="31">
        <v>790</v>
      </c>
      <c r="F20" s="31">
        <v>230</v>
      </c>
      <c r="G20" s="31">
        <v>30</v>
      </c>
      <c r="H20" s="31" t="s">
        <v>431</v>
      </c>
      <c r="I20" s="108">
        <v>6280</v>
      </c>
      <c r="J20" s="40">
        <v>3</v>
      </c>
      <c r="K20" s="40">
        <v>2.5</v>
      </c>
      <c r="L20" s="40">
        <v>5.2</v>
      </c>
      <c r="M20" s="40">
        <v>4.3</v>
      </c>
      <c r="N20" s="40">
        <v>1.7</v>
      </c>
      <c r="O20" s="40" t="s">
        <v>431</v>
      </c>
      <c r="P20" s="109">
        <v>17.2</v>
      </c>
      <c r="Q20" s="31">
        <v>445</v>
      </c>
      <c r="R20" s="31">
        <v>258</v>
      </c>
      <c r="S20" s="31">
        <v>242</v>
      </c>
      <c r="T20" s="31">
        <v>114</v>
      </c>
      <c r="U20" s="31">
        <v>26</v>
      </c>
      <c r="V20" s="31" t="s">
        <v>431</v>
      </c>
      <c r="W20" s="108">
        <v>1090</v>
      </c>
    </row>
    <row r="21" spans="1:23" s="103" customFormat="1" ht="12.75" customHeight="1" x14ac:dyDescent="0.25">
      <c r="A21" s="1"/>
      <c r="B21" s="35" t="s">
        <v>433</v>
      </c>
      <c r="C21" s="31">
        <v>5780</v>
      </c>
      <c r="D21" s="31">
        <v>1970</v>
      </c>
      <c r="E21" s="31">
        <v>1680</v>
      </c>
      <c r="F21" s="31">
        <v>490</v>
      </c>
      <c r="G21" s="31">
        <v>50</v>
      </c>
      <c r="H21" s="31" t="s">
        <v>431</v>
      </c>
      <c r="I21" s="108">
        <v>9970</v>
      </c>
      <c r="J21" s="40">
        <v>5.2</v>
      </c>
      <c r="K21" s="40">
        <v>2.6</v>
      </c>
      <c r="L21" s="40">
        <v>8.1999999999999993</v>
      </c>
      <c r="M21" s="40">
        <v>9.1</v>
      </c>
      <c r="N21" s="40">
        <v>2.5</v>
      </c>
      <c r="O21" s="40" t="s">
        <v>431</v>
      </c>
      <c r="P21" s="109">
        <v>27.9</v>
      </c>
      <c r="Q21" s="31">
        <v>671</v>
      </c>
      <c r="R21" s="31">
        <v>423</v>
      </c>
      <c r="S21" s="31">
        <v>521</v>
      </c>
      <c r="T21" s="31">
        <v>254</v>
      </c>
      <c r="U21" s="31">
        <v>44</v>
      </c>
      <c r="V21" s="31" t="s">
        <v>431</v>
      </c>
      <c r="W21" s="108">
        <v>1922</v>
      </c>
    </row>
    <row r="22" spans="1:23" s="103" customFormat="1" ht="12.75" customHeight="1" x14ac:dyDescent="0.25">
      <c r="A22" s="1"/>
      <c r="B22" s="35" t="s">
        <v>434</v>
      </c>
      <c r="C22" s="31">
        <v>8880</v>
      </c>
      <c r="D22" s="31">
        <v>3530</v>
      </c>
      <c r="E22" s="31">
        <v>3280</v>
      </c>
      <c r="F22" s="31">
        <v>1010</v>
      </c>
      <c r="G22" s="31">
        <v>110</v>
      </c>
      <c r="H22" s="31">
        <v>10</v>
      </c>
      <c r="I22" s="108">
        <v>16810</v>
      </c>
      <c r="J22" s="40">
        <v>7.9</v>
      </c>
      <c r="K22" s="40">
        <v>3.9</v>
      </c>
      <c r="L22" s="40">
        <v>15.6</v>
      </c>
      <c r="M22" s="40">
        <v>18.399999999999999</v>
      </c>
      <c r="N22" s="40">
        <v>5.7</v>
      </c>
      <c r="O22" s="40">
        <v>0.7</v>
      </c>
      <c r="P22" s="109">
        <v>52.3</v>
      </c>
      <c r="Q22" s="31">
        <v>1047</v>
      </c>
      <c r="R22" s="31">
        <v>759</v>
      </c>
      <c r="S22" s="31">
        <v>1020</v>
      </c>
      <c r="T22" s="31">
        <v>518</v>
      </c>
      <c r="U22" s="31">
        <v>99</v>
      </c>
      <c r="V22" s="31">
        <v>23</v>
      </c>
      <c r="W22" s="108">
        <v>3468</v>
      </c>
    </row>
    <row r="23" spans="1:23" s="103" customFormat="1" ht="12.75" customHeight="1" x14ac:dyDescent="0.25">
      <c r="A23" s="1"/>
      <c r="B23" s="35" t="s">
        <v>435</v>
      </c>
      <c r="C23" s="31">
        <v>7760</v>
      </c>
      <c r="D23" s="31">
        <v>3050</v>
      </c>
      <c r="E23" s="31">
        <v>3080</v>
      </c>
      <c r="F23" s="31">
        <v>1110</v>
      </c>
      <c r="G23" s="31">
        <v>120</v>
      </c>
      <c r="H23" s="31">
        <v>10</v>
      </c>
      <c r="I23" s="108">
        <v>15130</v>
      </c>
      <c r="J23" s="40">
        <v>9.6999999999999993</v>
      </c>
      <c r="K23" s="40">
        <v>4.5999999999999996</v>
      </c>
      <c r="L23" s="40">
        <v>15.1</v>
      </c>
      <c r="M23" s="40">
        <v>21.3</v>
      </c>
      <c r="N23" s="40">
        <v>5.9</v>
      </c>
      <c r="O23" s="40">
        <v>0.5</v>
      </c>
      <c r="P23" s="109">
        <v>57.2</v>
      </c>
      <c r="Q23" s="31">
        <v>910</v>
      </c>
      <c r="R23" s="31">
        <v>656</v>
      </c>
      <c r="S23" s="31">
        <v>962</v>
      </c>
      <c r="T23" s="31">
        <v>571</v>
      </c>
      <c r="U23" s="31">
        <v>110</v>
      </c>
      <c r="V23" s="31">
        <v>44</v>
      </c>
      <c r="W23" s="108">
        <v>3253</v>
      </c>
    </row>
    <row r="24" spans="1:23" s="103" customFormat="1" ht="25.5" customHeight="1" x14ac:dyDescent="0.25">
      <c r="A24" s="1"/>
      <c r="B24" s="35" t="s">
        <v>436</v>
      </c>
      <c r="C24" s="31">
        <v>8550</v>
      </c>
      <c r="D24" s="31">
        <v>3850</v>
      </c>
      <c r="E24" s="31">
        <v>4030</v>
      </c>
      <c r="F24" s="31">
        <v>1300</v>
      </c>
      <c r="G24" s="31">
        <v>130</v>
      </c>
      <c r="H24" s="31">
        <v>10</v>
      </c>
      <c r="I24" s="108">
        <v>17880</v>
      </c>
      <c r="J24" s="40">
        <v>11.1</v>
      </c>
      <c r="K24" s="40">
        <v>5.6</v>
      </c>
      <c r="L24" s="40">
        <v>19.8</v>
      </c>
      <c r="M24" s="40">
        <v>24</v>
      </c>
      <c r="N24" s="40">
        <v>6.9</v>
      </c>
      <c r="O24" s="40">
        <v>1.6</v>
      </c>
      <c r="P24" s="109">
        <v>69</v>
      </c>
      <c r="Q24" s="31">
        <v>1027</v>
      </c>
      <c r="R24" s="31">
        <v>829</v>
      </c>
      <c r="S24" s="31">
        <v>1258</v>
      </c>
      <c r="T24" s="31">
        <v>660</v>
      </c>
      <c r="U24" s="31">
        <v>120</v>
      </c>
      <c r="V24" s="31">
        <v>18</v>
      </c>
      <c r="W24" s="108">
        <v>3914</v>
      </c>
    </row>
    <row r="25" spans="1:23" s="103" customFormat="1" x14ac:dyDescent="0.25">
      <c r="A25" s="1"/>
      <c r="B25" s="35" t="s">
        <v>437</v>
      </c>
      <c r="C25" s="31">
        <v>8170</v>
      </c>
      <c r="D25" s="31">
        <v>2900</v>
      </c>
      <c r="E25" s="31">
        <v>2660</v>
      </c>
      <c r="F25" s="31">
        <v>1100</v>
      </c>
      <c r="G25" s="31">
        <v>110</v>
      </c>
      <c r="H25" s="31">
        <v>10</v>
      </c>
      <c r="I25" s="108">
        <v>14950</v>
      </c>
      <c r="J25" s="40">
        <v>9.9</v>
      </c>
      <c r="K25" s="40">
        <v>8.1</v>
      </c>
      <c r="L25" s="40">
        <v>20.7</v>
      </c>
      <c r="M25" s="40">
        <v>24.6</v>
      </c>
      <c r="N25" s="40">
        <v>7.2</v>
      </c>
      <c r="O25" s="40">
        <v>3.1</v>
      </c>
      <c r="P25" s="109">
        <v>73.5</v>
      </c>
      <c r="Q25" s="31">
        <v>981</v>
      </c>
      <c r="R25" s="31">
        <v>619</v>
      </c>
      <c r="S25" s="31">
        <v>831</v>
      </c>
      <c r="T25" s="31">
        <v>566</v>
      </c>
      <c r="U25" s="31">
        <v>107</v>
      </c>
      <c r="V25" s="31">
        <v>34</v>
      </c>
      <c r="W25" s="108">
        <v>3138</v>
      </c>
    </row>
    <row r="26" spans="1:23" s="103" customFormat="1" ht="26.85" customHeight="1" x14ac:dyDescent="0.25">
      <c r="A26" s="7" t="s">
        <v>325</v>
      </c>
      <c r="B26" s="7"/>
      <c r="C26" s="104"/>
      <c r="D26" s="104"/>
      <c r="E26" s="104"/>
      <c r="F26" s="104"/>
      <c r="G26" s="104"/>
      <c r="H26" s="104"/>
      <c r="I26" s="105"/>
      <c r="J26" s="106"/>
      <c r="K26" s="106"/>
      <c r="L26" s="106"/>
      <c r="M26" s="106"/>
      <c r="N26" s="106"/>
      <c r="O26" s="106"/>
      <c r="P26" s="107"/>
      <c r="Q26" s="104"/>
      <c r="R26" s="104"/>
      <c r="S26" s="104"/>
      <c r="T26" s="104"/>
      <c r="U26" s="104"/>
      <c r="V26" s="104"/>
      <c r="W26" s="105"/>
    </row>
    <row r="27" spans="1:23" s="103" customFormat="1" x14ac:dyDescent="0.25">
      <c r="A27" s="1"/>
      <c r="B27" s="80" t="s">
        <v>326</v>
      </c>
      <c r="C27" s="31">
        <v>2690</v>
      </c>
      <c r="D27" s="31">
        <v>660</v>
      </c>
      <c r="E27" s="31">
        <v>440</v>
      </c>
      <c r="F27" s="31">
        <v>100</v>
      </c>
      <c r="G27" s="31" t="s">
        <v>431</v>
      </c>
      <c r="H27" s="31" t="s">
        <v>431</v>
      </c>
      <c r="I27" s="108">
        <v>3900</v>
      </c>
      <c r="J27" s="40">
        <v>2.2999999999999998</v>
      </c>
      <c r="K27" s="40">
        <v>1.4</v>
      </c>
      <c r="L27" s="40">
        <v>3</v>
      </c>
      <c r="M27" s="40">
        <v>1.9</v>
      </c>
      <c r="N27" s="40" t="s">
        <v>431</v>
      </c>
      <c r="O27" s="40" t="s">
        <v>431</v>
      </c>
      <c r="P27" s="109">
        <v>8.8000000000000007</v>
      </c>
      <c r="Q27" s="31">
        <v>307</v>
      </c>
      <c r="R27" s="31">
        <v>139</v>
      </c>
      <c r="S27" s="31">
        <v>137</v>
      </c>
      <c r="T27" s="31">
        <v>51</v>
      </c>
      <c r="U27" s="31" t="s">
        <v>431</v>
      </c>
      <c r="V27" s="31" t="s">
        <v>431</v>
      </c>
      <c r="W27" s="108">
        <v>639</v>
      </c>
    </row>
    <row r="28" spans="1:23" x14ac:dyDescent="0.25">
      <c r="A28" s="1"/>
      <c r="B28" s="80" t="s">
        <v>327</v>
      </c>
      <c r="C28" s="31">
        <v>2970</v>
      </c>
      <c r="D28" s="31">
        <v>710</v>
      </c>
      <c r="E28" s="31">
        <v>540</v>
      </c>
      <c r="F28" s="31">
        <v>130</v>
      </c>
      <c r="G28" s="31">
        <v>10</v>
      </c>
      <c r="H28" s="31" t="s">
        <v>431</v>
      </c>
      <c r="I28" s="108">
        <v>4360</v>
      </c>
      <c r="J28" s="40">
        <v>2.2999999999999998</v>
      </c>
      <c r="K28" s="40">
        <v>1.5</v>
      </c>
      <c r="L28" s="40">
        <v>3.5</v>
      </c>
      <c r="M28" s="40">
        <v>2.4</v>
      </c>
      <c r="N28" s="40">
        <v>0.3</v>
      </c>
      <c r="O28" s="40" t="s">
        <v>431</v>
      </c>
      <c r="P28" s="109">
        <v>9.9</v>
      </c>
      <c r="Q28" s="31">
        <v>335</v>
      </c>
      <c r="R28" s="31">
        <v>150</v>
      </c>
      <c r="S28" s="31">
        <v>165</v>
      </c>
      <c r="T28" s="31">
        <v>63</v>
      </c>
      <c r="U28" s="31">
        <v>8</v>
      </c>
      <c r="V28" s="31" t="s">
        <v>431</v>
      </c>
      <c r="W28" s="108">
        <v>722</v>
      </c>
    </row>
    <row r="29" spans="1:23" x14ac:dyDescent="0.25">
      <c r="A29" s="1"/>
      <c r="B29" s="80" t="s">
        <v>328</v>
      </c>
      <c r="C29" s="31">
        <v>3090</v>
      </c>
      <c r="D29" s="31">
        <v>1000</v>
      </c>
      <c r="E29" s="31">
        <v>690</v>
      </c>
      <c r="F29" s="31">
        <v>190</v>
      </c>
      <c r="G29" s="31">
        <v>10</v>
      </c>
      <c r="H29" s="31" t="s">
        <v>431</v>
      </c>
      <c r="I29" s="108">
        <v>4990</v>
      </c>
      <c r="J29" s="40">
        <v>2.4</v>
      </c>
      <c r="K29" s="40">
        <v>2</v>
      </c>
      <c r="L29" s="40">
        <v>4.4000000000000004</v>
      </c>
      <c r="M29" s="40">
        <v>3.3</v>
      </c>
      <c r="N29" s="40">
        <v>0.3</v>
      </c>
      <c r="O29" s="40" t="s">
        <v>431</v>
      </c>
      <c r="P29" s="109">
        <v>12.7</v>
      </c>
      <c r="Q29" s="31">
        <v>353</v>
      </c>
      <c r="R29" s="31">
        <v>214</v>
      </c>
      <c r="S29" s="31">
        <v>214</v>
      </c>
      <c r="T29" s="31">
        <v>94</v>
      </c>
      <c r="U29" s="31">
        <v>8</v>
      </c>
      <c r="V29" s="31" t="s">
        <v>431</v>
      </c>
      <c r="W29" s="108">
        <v>898</v>
      </c>
    </row>
    <row r="30" spans="1:23" x14ac:dyDescent="0.25">
      <c r="A30" s="1"/>
      <c r="B30" s="80" t="s">
        <v>329</v>
      </c>
      <c r="C30" s="31">
        <v>3080</v>
      </c>
      <c r="D30" s="31">
        <v>880</v>
      </c>
      <c r="E30" s="31">
        <v>710</v>
      </c>
      <c r="F30" s="31">
        <v>180</v>
      </c>
      <c r="G30" s="31">
        <v>10</v>
      </c>
      <c r="H30" s="31" t="s">
        <v>431</v>
      </c>
      <c r="I30" s="108">
        <v>4860</v>
      </c>
      <c r="J30" s="40">
        <v>2.4</v>
      </c>
      <c r="K30" s="40">
        <v>1.9</v>
      </c>
      <c r="L30" s="40">
        <v>4.7</v>
      </c>
      <c r="M30" s="40">
        <v>3.4</v>
      </c>
      <c r="N30" s="40">
        <v>0.6</v>
      </c>
      <c r="O30" s="40" t="s">
        <v>431</v>
      </c>
      <c r="P30" s="109">
        <v>13</v>
      </c>
      <c r="Q30" s="31">
        <v>353</v>
      </c>
      <c r="R30" s="31">
        <v>187</v>
      </c>
      <c r="S30" s="31">
        <v>219</v>
      </c>
      <c r="T30" s="31">
        <v>91</v>
      </c>
      <c r="U30" s="31">
        <v>12</v>
      </c>
      <c r="V30" s="31" t="s">
        <v>431</v>
      </c>
      <c r="W30" s="108">
        <v>863</v>
      </c>
    </row>
    <row r="31" spans="1:23" s="103" customFormat="1" x14ac:dyDescent="0.25">
      <c r="A31" s="1"/>
      <c r="B31" s="80" t="s">
        <v>330</v>
      </c>
      <c r="C31" s="31">
        <v>3380</v>
      </c>
      <c r="D31" s="31">
        <v>1040</v>
      </c>
      <c r="E31" s="31">
        <v>780</v>
      </c>
      <c r="F31" s="31">
        <v>250</v>
      </c>
      <c r="G31" s="31">
        <v>10</v>
      </c>
      <c r="H31" s="31" t="s">
        <v>431</v>
      </c>
      <c r="I31" s="108">
        <v>5460</v>
      </c>
      <c r="J31" s="40">
        <v>2.5</v>
      </c>
      <c r="K31" s="40">
        <v>2.1</v>
      </c>
      <c r="L31" s="40">
        <v>5.0999999999999996</v>
      </c>
      <c r="M31" s="40">
        <v>4.7</v>
      </c>
      <c r="N31" s="40">
        <v>0.5</v>
      </c>
      <c r="O31" s="40" t="s">
        <v>431</v>
      </c>
      <c r="P31" s="109">
        <v>14.8</v>
      </c>
      <c r="Q31" s="31">
        <v>393</v>
      </c>
      <c r="R31" s="31">
        <v>221</v>
      </c>
      <c r="S31" s="31">
        <v>243</v>
      </c>
      <c r="T31" s="31">
        <v>124</v>
      </c>
      <c r="U31" s="31">
        <v>10</v>
      </c>
      <c r="V31" s="31" t="s">
        <v>431</v>
      </c>
      <c r="W31" s="108">
        <v>992</v>
      </c>
    </row>
    <row r="32" spans="1:23" x14ac:dyDescent="0.25">
      <c r="A32" s="1"/>
      <c r="B32" s="80" t="s">
        <v>331</v>
      </c>
      <c r="C32" s="31">
        <v>2750</v>
      </c>
      <c r="D32" s="31">
        <v>890</v>
      </c>
      <c r="E32" s="31">
        <v>680</v>
      </c>
      <c r="F32" s="31">
        <v>200</v>
      </c>
      <c r="G32" s="31">
        <v>20</v>
      </c>
      <c r="H32" s="31" t="s">
        <v>431</v>
      </c>
      <c r="I32" s="108">
        <v>4540</v>
      </c>
      <c r="J32" s="40">
        <v>1.9</v>
      </c>
      <c r="K32" s="40">
        <v>1.8</v>
      </c>
      <c r="L32" s="40">
        <v>4.4000000000000004</v>
      </c>
      <c r="M32" s="40">
        <v>3.7</v>
      </c>
      <c r="N32" s="40">
        <v>1.1000000000000001</v>
      </c>
      <c r="O32" s="40" t="s">
        <v>431</v>
      </c>
      <c r="P32" s="109">
        <v>13.1</v>
      </c>
      <c r="Q32" s="31">
        <v>314</v>
      </c>
      <c r="R32" s="31">
        <v>190</v>
      </c>
      <c r="S32" s="31">
        <v>210</v>
      </c>
      <c r="T32" s="31">
        <v>103</v>
      </c>
      <c r="U32" s="31">
        <v>18</v>
      </c>
      <c r="V32" s="31" t="s">
        <v>431</v>
      </c>
      <c r="W32" s="108">
        <v>834</v>
      </c>
    </row>
    <row r="33" spans="2:23" s="1" customFormat="1" x14ac:dyDescent="0.25">
      <c r="B33" s="80" t="s">
        <v>332</v>
      </c>
      <c r="C33" s="31">
        <v>3180</v>
      </c>
      <c r="D33" s="31">
        <v>950</v>
      </c>
      <c r="E33" s="31">
        <v>700</v>
      </c>
      <c r="F33" s="31">
        <v>200</v>
      </c>
      <c r="G33" s="31">
        <v>20</v>
      </c>
      <c r="H33" s="31" t="s">
        <v>431</v>
      </c>
      <c r="I33" s="108">
        <v>5050</v>
      </c>
      <c r="J33" s="40">
        <v>2.4</v>
      </c>
      <c r="K33" s="40">
        <v>2.1</v>
      </c>
      <c r="L33" s="40">
        <v>4.7</v>
      </c>
      <c r="M33" s="40">
        <v>4</v>
      </c>
      <c r="N33" s="40">
        <v>0.8</v>
      </c>
      <c r="O33" s="40" t="s">
        <v>431</v>
      </c>
      <c r="P33" s="109">
        <v>14.2</v>
      </c>
      <c r="Q33" s="31">
        <v>366</v>
      </c>
      <c r="R33" s="31">
        <v>204</v>
      </c>
      <c r="S33" s="31">
        <v>216</v>
      </c>
      <c r="T33" s="31">
        <v>102</v>
      </c>
      <c r="U33" s="31">
        <v>15</v>
      </c>
      <c r="V33" s="31" t="s">
        <v>431</v>
      </c>
      <c r="W33" s="108">
        <v>908</v>
      </c>
    </row>
    <row r="34" spans="2:23" s="1" customFormat="1" x14ac:dyDescent="0.25">
      <c r="B34" s="80" t="s">
        <v>333</v>
      </c>
      <c r="C34" s="31">
        <v>3640</v>
      </c>
      <c r="D34" s="31">
        <v>1040</v>
      </c>
      <c r="E34" s="31">
        <v>860</v>
      </c>
      <c r="F34" s="31">
        <v>220</v>
      </c>
      <c r="G34" s="31">
        <v>30</v>
      </c>
      <c r="H34" s="31" t="s">
        <v>431</v>
      </c>
      <c r="I34" s="108">
        <v>5790</v>
      </c>
      <c r="J34" s="40">
        <v>2.6</v>
      </c>
      <c r="K34" s="40">
        <v>2</v>
      </c>
      <c r="L34" s="40">
        <v>5.7</v>
      </c>
      <c r="M34" s="40">
        <v>4.3</v>
      </c>
      <c r="N34" s="40">
        <v>1.4</v>
      </c>
      <c r="O34" s="40" t="s">
        <v>431</v>
      </c>
      <c r="P34" s="109">
        <v>16.3</v>
      </c>
      <c r="Q34" s="31">
        <v>423</v>
      </c>
      <c r="R34" s="31">
        <v>222</v>
      </c>
      <c r="S34" s="31">
        <v>265</v>
      </c>
      <c r="T34" s="31">
        <v>111</v>
      </c>
      <c r="U34" s="31">
        <v>26</v>
      </c>
      <c r="V34" s="31" t="s">
        <v>431</v>
      </c>
      <c r="W34" s="108">
        <v>1051</v>
      </c>
    </row>
    <row r="35" spans="2:23" s="1" customFormat="1" x14ac:dyDescent="0.25">
      <c r="B35" s="80" t="s">
        <v>334</v>
      </c>
      <c r="C35" s="31">
        <v>3040</v>
      </c>
      <c r="D35" s="31">
        <v>970</v>
      </c>
      <c r="E35" s="31">
        <v>720</v>
      </c>
      <c r="F35" s="31">
        <v>200</v>
      </c>
      <c r="G35" s="31">
        <v>10</v>
      </c>
      <c r="H35" s="31" t="s">
        <v>431</v>
      </c>
      <c r="I35" s="108">
        <v>4930</v>
      </c>
      <c r="J35" s="40">
        <v>2.2000000000000002</v>
      </c>
      <c r="K35" s="40">
        <v>1.9</v>
      </c>
      <c r="L35" s="40">
        <v>4.5999999999999996</v>
      </c>
      <c r="M35" s="40">
        <v>3.5</v>
      </c>
      <c r="N35" s="40">
        <v>0.5</v>
      </c>
      <c r="O35" s="40" t="s">
        <v>431</v>
      </c>
      <c r="P35" s="109">
        <v>13</v>
      </c>
      <c r="Q35" s="31">
        <v>354</v>
      </c>
      <c r="R35" s="31">
        <v>207</v>
      </c>
      <c r="S35" s="31">
        <v>222</v>
      </c>
      <c r="T35" s="31">
        <v>94</v>
      </c>
      <c r="U35" s="31">
        <v>10</v>
      </c>
      <c r="V35" s="31" t="s">
        <v>431</v>
      </c>
      <c r="W35" s="108">
        <v>890</v>
      </c>
    </row>
    <row r="36" spans="2:23" s="1" customFormat="1" x14ac:dyDescent="0.25">
      <c r="B36" s="80" t="s">
        <v>335</v>
      </c>
      <c r="C36" s="31">
        <v>2350</v>
      </c>
      <c r="D36" s="31">
        <v>610</v>
      </c>
      <c r="E36" s="31">
        <v>470</v>
      </c>
      <c r="F36" s="31">
        <v>130</v>
      </c>
      <c r="G36" s="31">
        <v>20</v>
      </c>
      <c r="H36" s="31" t="s">
        <v>431</v>
      </c>
      <c r="I36" s="108">
        <v>3590</v>
      </c>
      <c r="J36" s="40">
        <v>2</v>
      </c>
      <c r="K36" s="40">
        <v>1.3</v>
      </c>
      <c r="L36" s="40">
        <v>3.1</v>
      </c>
      <c r="M36" s="40">
        <v>2.5</v>
      </c>
      <c r="N36" s="40">
        <v>1</v>
      </c>
      <c r="O36" s="40" t="s">
        <v>431</v>
      </c>
      <c r="P36" s="109">
        <v>9.9</v>
      </c>
      <c r="Q36" s="31">
        <v>264</v>
      </c>
      <c r="R36" s="31">
        <v>130</v>
      </c>
      <c r="S36" s="31">
        <v>146</v>
      </c>
      <c r="T36" s="31">
        <v>66</v>
      </c>
      <c r="U36" s="31">
        <v>17</v>
      </c>
      <c r="V36" s="31" t="s">
        <v>431</v>
      </c>
      <c r="W36" s="108">
        <v>625</v>
      </c>
    </row>
    <row r="37" spans="2:23" s="1" customFormat="1" x14ac:dyDescent="0.25">
      <c r="B37" s="80" t="s">
        <v>336</v>
      </c>
      <c r="C37" s="31">
        <v>2570</v>
      </c>
      <c r="D37" s="31">
        <v>660</v>
      </c>
      <c r="E37" s="31">
        <v>500</v>
      </c>
      <c r="F37" s="31">
        <v>130</v>
      </c>
      <c r="G37" s="31">
        <v>10</v>
      </c>
      <c r="H37" s="31" t="s">
        <v>431</v>
      </c>
      <c r="I37" s="108">
        <v>3870</v>
      </c>
      <c r="J37" s="40">
        <v>2.1</v>
      </c>
      <c r="K37" s="40">
        <v>1.5</v>
      </c>
      <c r="L37" s="40">
        <v>3.2</v>
      </c>
      <c r="M37" s="40">
        <v>2.4</v>
      </c>
      <c r="N37" s="40">
        <v>0.4</v>
      </c>
      <c r="O37" s="40" t="s">
        <v>431</v>
      </c>
      <c r="P37" s="109">
        <v>9.6</v>
      </c>
      <c r="Q37" s="31">
        <v>289</v>
      </c>
      <c r="R37" s="31">
        <v>142</v>
      </c>
      <c r="S37" s="31">
        <v>152</v>
      </c>
      <c r="T37" s="31">
        <v>67</v>
      </c>
      <c r="U37" s="31">
        <v>9</v>
      </c>
      <c r="V37" s="31" t="s">
        <v>431</v>
      </c>
      <c r="W37" s="108">
        <v>659</v>
      </c>
    </row>
    <row r="38" spans="2:23" s="1" customFormat="1" x14ac:dyDescent="0.25">
      <c r="B38" s="80" t="s">
        <v>337</v>
      </c>
      <c r="C38" s="31">
        <v>2870</v>
      </c>
      <c r="D38" s="31">
        <v>780</v>
      </c>
      <c r="E38" s="31">
        <v>600</v>
      </c>
      <c r="F38" s="31">
        <v>160</v>
      </c>
      <c r="G38" s="31">
        <v>10</v>
      </c>
      <c r="H38" s="31" t="s">
        <v>431</v>
      </c>
      <c r="I38" s="108">
        <v>4410</v>
      </c>
      <c r="J38" s="40">
        <v>2.2000000000000002</v>
      </c>
      <c r="K38" s="40">
        <v>1.6</v>
      </c>
      <c r="L38" s="40">
        <v>4.2</v>
      </c>
      <c r="M38" s="40">
        <v>2.7</v>
      </c>
      <c r="N38" s="40">
        <v>0.4</v>
      </c>
      <c r="O38" s="40" t="s">
        <v>431</v>
      </c>
      <c r="P38" s="109">
        <v>11.1</v>
      </c>
      <c r="Q38" s="31">
        <v>317</v>
      </c>
      <c r="R38" s="31">
        <v>166</v>
      </c>
      <c r="S38" s="31">
        <v>187</v>
      </c>
      <c r="T38" s="31">
        <v>77</v>
      </c>
      <c r="U38" s="31">
        <v>7</v>
      </c>
      <c r="V38" s="31" t="s">
        <v>431</v>
      </c>
      <c r="W38" s="108">
        <v>755</v>
      </c>
    </row>
    <row r="39" spans="2:23" s="1" customFormat="1" ht="26.85" customHeight="1" x14ac:dyDescent="0.25">
      <c r="B39" s="80" t="s">
        <v>338</v>
      </c>
      <c r="C39" s="31">
        <v>2580</v>
      </c>
      <c r="D39" s="31">
        <v>720</v>
      </c>
      <c r="E39" s="31">
        <v>560</v>
      </c>
      <c r="F39" s="31">
        <v>150</v>
      </c>
      <c r="G39" s="31">
        <v>10</v>
      </c>
      <c r="H39" s="31">
        <v>10</v>
      </c>
      <c r="I39" s="108">
        <v>4020</v>
      </c>
      <c r="J39" s="40">
        <v>2.1</v>
      </c>
      <c r="K39" s="40">
        <v>1.4</v>
      </c>
      <c r="L39" s="40">
        <v>3.5</v>
      </c>
      <c r="M39" s="40">
        <v>2.7</v>
      </c>
      <c r="N39" s="40">
        <v>0.2</v>
      </c>
      <c r="O39" s="40" t="s">
        <v>431</v>
      </c>
      <c r="P39" s="109">
        <v>10.1</v>
      </c>
      <c r="Q39" s="31">
        <v>294</v>
      </c>
      <c r="R39" s="31">
        <v>152</v>
      </c>
      <c r="S39" s="31">
        <v>171</v>
      </c>
      <c r="T39" s="31">
        <v>75</v>
      </c>
      <c r="U39" s="31">
        <v>7</v>
      </c>
      <c r="V39" s="31">
        <v>41</v>
      </c>
      <c r="W39" s="108">
        <v>739</v>
      </c>
    </row>
    <row r="40" spans="2:23" s="1" customFormat="1" x14ac:dyDescent="0.25">
      <c r="B40" s="80" t="s">
        <v>339</v>
      </c>
      <c r="C40" s="31">
        <v>2950</v>
      </c>
      <c r="D40" s="31">
        <v>820</v>
      </c>
      <c r="E40" s="31">
        <v>640</v>
      </c>
      <c r="F40" s="31">
        <v>140</v>
      </c>
      <c r="G40" s="31">
        <v>20</v>
      </c>
      <c r="H40" s="31" t="s">
        <v>431</v>
      </c>
      <c r="I40" s="108">
        <v>4560</v>
      </c>
      <c r="J40" s="40">
        <v>2.4</v>
      </c>
      <c r="K40" s="40">
        <v>1.6</v>
      </c>
      <c r="L40" s="40">
        <v>4.2</v>
      </c>
      <c r="M40" s="40">
        <v>2.7</v>
      </c>
      <c r="N40" s="40">
        <v>0.9</v>
      </c>
      <c r="O40" s="40" t="s">
        <v>431</v>
      </c>
      <c r="P40" s="109">
        <v>11.7</v>
      </c>
      <c r="Q40" s="31">
        <v>336</v>
      </c>
      <c r="R40" s="31">
        <v>174</v>
      </c>
      <c r="S40" s="31">
        <v>197</v>
      </c>
      <c r="T40" s="31">
        <v>71</v>
      </c>
      <c r="U40" s="31">
        <v>16</v>
      </c>
      <c r="V40" s="31" t="s">
        <v>431</v>
      </c>
      <c r="W40" s="108">
        <v>796</v>
      </c>
    </row>
    <row r="41" spans="2:23" s="1" customFormat="1" x14ac:dyDescent="0.25">
      <c r="B41" s="80" t="s">
        <v>340</v>
      </c>
      <c r="C41" s="31">
        <v>2820</v>
      </c>
      <c r="D41" s="31">
        <v>910</v>
      </c>
      <c r="E41" s="31">
        <v>760</v>
      </c>
      <c r="F41" s="31">
        <v>170</v>
      </c>
      <c r="G41" s="31">
        <v>10</v>
      </c>
      <c r="H41" s="31" t="s">
        <v>431</v>
      </c>
      <c r="I41" s="108">
        <v>4670</v>
      </c>
      <c r="J41" s="40">
        <v>2.1</v>
      </c>
      <c r="K41" s="40">
        <v>2</v>
      </c>
      <c r="L41" s="40">
        <v>4.8</v>
      </c>
      <c r="M41" s="40">
        <v>3.2</v>
      </c>
      <c r="N41" s="40">
        <v>0.6</v>
      </c>
      <c r="O41" s="40" t="s">
        <v>431</v>
      </c>
      <c r="P41" s="109">
        <v>12.7</v>
      </c>
      <c r="Q41" s="31">
        <v>330</v>
      </c>
      <c r="R41" s="31">
        <v>195</v>
      </c>
      <c r="S41" s="31">
        <v>232</v>
      </c>
      <c r="T41" s="31">
        <v>85</v>
      </c>
      <c r="U41" s="31">
        <v>10</v>
      </c>
      <c r="V41" s="31" t="s">
        <v>431</v>
      </c>
      <c r="W41" s="108">
        <v>852</v>
      </c>
    </row>
    <row r="42" spans="2:23" s="1" customFormat="1" x14ac:dyDescent="0.25">
      <c r="B42" s="80" t="s">
        <v>341</v>
      </c>
      <c r="C42" s="31">
        <v>3110</v>
      </c>
      <c r="D42" s="31">
        <v>970</v>
      </c>
      <c r="E42" s="31">
        <v>720</v>
      </c>
      <c r="F42" s="31">
        <v>200</v>
      </c>
      <c r="G42" s="31">
        <v>10</v>
      </c>
      <c r="H42" s="31" t="s">
        <v>431</v>
      </c>
      <c r="I42" s="108">
        <v>5020</v>
      </c>
      <c r="J42" s="40">
        <v>2.5</v>
      </c>
      <c r="K42" s="40">
        <v>2.1</v>
      </c>
      <c r="L42" s="40">
        <v>4.8</v>
      </c>
      <c r="M42" s="40">
        <v>3.9</v>
      </c>
      <c r="N42" s="40">
        <v>0.5</v>
      </c>
      <c r="O42" s="40" t="s">
        <v>431</v>
      </c>
      <c r="P42" s="109">
        <v>13.8</v>
      </c>
      <c r="Q42" s="31">
        <v>361</v>
      </c>
      <c r="R42" s="31">
        <v>207</v>
      </c>
      <c r="S42" s="31">
        <v>223</v>
      </c>
      <c r="T42" s="31">
        <v>102</v>
      </c>
      <c r="U42" s="31">
        <v>10</v>
      </c>
      <c r="V42" s="31" t="s">
        <v>431</v>
      </c>
      <c r="W42" s="108">
        <v>904</v>
      </c>
    </row>
    <row r="43" spans="2:23" s="1" customFormat="1" x14ac:dyDescent="0.25">
      <c r="B43" s="80" t="s">
        <v>342</v>
      </c>
      <c r="C43" s="31">
        <v>3150</v>
      </c>
      <c r="D43" s="31">
        <v>1040</v>
      </c>
      <c r="E43" s="31">
        <v>810</v>
      </c>
      <c r="F43" s="31">
        <v>240</v>
      </c>
      <c r="G43" s="31">
        <v>20</v>
      </c>
      <c r="H43" s="31" t="s">
        <v>431</v>
      </c>
      <c r="I43" s="108">
        <v>5270</v>
      </c>
      <c r="J43" s="40">
        <v>2.5</v>
      </c>
      <c r="K43" s="40">
        <v>2.2000000000000002</v>
      </c>
      <c r="L43" s="40">
        <v>5.3</v>
      </c>
      <c r="M43" s="40">
        <v>4.8</v>
      </c>
      <c r="N43" s="40">
        <v>1.2</v>
      </c>
      <c r="O43" s="40" t="s">
        <v>431</v>
      </c>
      <c r="P43" s="109">
        <v>16.3</v>
      </c>
      <c r="Q43" s="31">
        <v>373</v>
      </c>
      <c r="R43" s="31">
        <v>223</v>
      </c>
      <c r="S43" s="31">
        <v>251</v>
      </c>
      <c r="T43" s="31">
        <v>123</v>
      </c>
      <c r="U43" s="31">
        <v>20</v>
      </c>
      <c r="V43" s="31" t="s">
        <v>431</v>
      </c>
      <c r="W43" s="108">
        <v>992</v>
      </c>
    </row>
    <row r="44" spans="2:23" s="1" customFormat="1" x14ac:dyDescent="0.25">
      <c r="B44" s="80" t="s">
        <v>343</v>
      </c>
      <c r="C44" s="31">
        <v>2910</v>
      </c>
      <c r="D44" s="31">
        <v>880</v>
      </c>
      <c r="E44" s="31">
        <v>660</v>
      </c>
      <c r="F44" s="31">
        <v>180</v>
      </c>
      <c r="G44" s="31">
        <v>20</v>
      </c>
      <c r="H44" s="31" t="s">
        <v>431</v>
      </c>
      <c r="I44" s="108">
        <v>4640</v>
      </c>
      <c r="J44" s="40">
        <v>2.2999999999999998</v>
      </c>
      <c r="K44" s="40">
        <v>1.9</v>
      </c>
      <c r="L44" s="40">
        <v>4.3</v>
      </c>
      <c r="M44" s="40">
        <v>3.6</v>
      </c>
      <c r="N44" s="40">
        <v>0.9</v>
      </c>
      <c r="O44" s="40" t="s">
        <v>431</v>
      </c>
      <c r="P44" s="109">
        <v>13</v>
      </c>
      <c r="Q44" s="31">
        <v>337</v>
      </c>
      <c r="R44" s="31">
        <v>186</v>
      </c>
      <c r="S44" s="31">
        <v>203</v>
      </c>
      <c r="T44" s="31">
        <v>92</v>
      </c>
      <c r="U44" s="31">
        <v>16</v>
      </c>
      <c r="V44" s="31" t="s">
        <v>431</v>
      </c>
      <c r="W44" s="108">
        <v>835</v>
      </c>
    </row>
    <row r="45" spans="2:23" s="1" customFormat="1" x14ac:dyDescent="0.25">
      <c r="B45" s="80" t="s">
        <v>344</v>
      </c>
      <c r="C45" s="31">
        <v>3080</v>
      </c>
      <c r="D45" s="31">
        <v>970</v>
      </c>
      <c r="E45" s="31">
        <v>790</v>
      </c>
      <c r="F45" s="31">
        <v>210</v>
      </c>
      <c r="G45" s="31">
        <v>20</v>
      </c>
      <c r="H45" s="31" t="s">
        <v>431</v>
      </c>
      <c r="I45" s="108">
        <v>5060</v>
      </c>
      <c r="J45" s="40">
        <v>2.4</v>
      </c>
      <c r="K45" s="40">
        <v>2.1</v>
      </c>
      <c r="L45" s="40">
        <v>5.0999999999999996</v>
      </c>
      <c r="M45" s="40">
        <v>3.9</v>
      </c>
      <c r="N45" s="40">
        <v>1</v>
      </c>
      <c r="O45" s="40" t="s">
        <v>431</v>
      </c>
      <c r="P45" s="109">
        <v>14.6</v>
      </c>
      <c r="Q45" s="31">
        <v>354</v>
      </c>
      <c r="R45" s="31">
        <v>206</v>
      </c>
      <c r="S45" s="31">
        <v>241</v>
      </c>
      <c r="T45" s="31">
        <v>104</v>
      </c>
      <c r="U45" s="31">
        <v>19</v>
      </c>
      <c r="V45" s="31" t="s">
        <v>431</v>
      </c>
      <c r="W45" s="108">
        <v>926</v>
      </c>
    </row>
    <row r="46" spans="2:23" s="1" customFormat="1" x14ac:dyDescent="0.25">
      <c r="B46" s="80" t="s">
        <v>345</v>
      </c>
      <c r="C46" s="31">
        <v>3050</v>
      </c>
      <c r="D46" s="31">
        <v>1070</v>
      </c>
      <c r="E46" s="31">
        <v>860</v>
      </c>
      <c r="F46" s="31">
        <v>240</v>
      </c>
      <c r="G46" s="31">
        <v>20</v>
      </c>
      <c r="H46" s="31" t="s">
        <v>431</v>
      </c>
      <c r="I46" s="108">
        <v>5230</v>
      </c>
      <c r="J46" s="40">
        <v>2.2999999999999998</v>
      </c>
      <c r="K46" s="40">
        <v>2.2999999999999998</v>
      </c>
      <c r="L46" s="40">
        <v>5.6</v>
      </c>
      <c r="M46" s="40">
        <v>4.5</v>
      </c>
      <c r="N46" s="40">
        <v>1</v>
      </c>
      <c r="O46" s="40" t="s">
        <v>431</v>
      </c>
      <c r="P46" s="109">
        <v>15.9</v>
      </c>
      <c r="Q46" s="31">
        <v>355</v>
      </c>
      <c r="R46" s="31">
        <v>230</v>
      </c>
      <c r="S46" s="31">
        <v>265</v>
      </c>
      <c r="T46" s="31">
        <v>117</v>
      </c>
      <c r="U46" s="31">
        <v>18</v>
      </c>
      <c r="V46" s="31" t="s">
        <v>431</v>
      </c>
      <c r="W46" s="108">
        <v>987</v>
      </c>
    </row>
    <row r="47" spans="2:23" s="1" customFormat="1" x14ac:dyDescent="0.25">
      <c r="B47" s="80" t="s">
        <v>346</v>
      </c>
      <c r="C47" s="31">
        <v>2960</v>
      </c>
      <c r="D47" s="31">
        <v>950</v>
      </c>
      <c r="E47" s="31">
        <v>790</v>
      </c>
      <c r="F47" s="31">
        <v>200</v>
      </c>
      <c r="G47" s="31">
        <v>10</v>
      </c>
      <c r="H47" s="31" t="s">
        <v>431</v>
      </c>
      <c r="I47" s="108">
        <v>4900</v>
      </c>
      <c r="J47" s="40">
        <v>2.4</v>
      </c>
      <c r="K47" s="40">
        <v>2</v>
      </c>
      <c r="L47" s="40">
        <v>5.0999999999999996</v>
      </c>
      <c r="M47" s="40">
        <v>4</v>
      </c>
      <c r="N47" s="40">
        <v>0.6</v>
      </c>
      <c r="O47" s="40" t="s">
        <v>431</v>
      </c>
      <c r="P47" s="109">
        <v>14.2</v>
      </c>
      <c r="Q47" s="31">
        <v>345</v>
      </c>
      <c r="R47" s="31">
        <v>202</v>
      </c>
      <c r="S47" s="31">
        <v>242</v>
      </c>
      <c r="T47" s="31">
        <v>101</v>
      </c>
      <c r="U47" s="31">
        <v>10</v>
      </c>
      <c r="V47" s="31" t="s">
        <v>431</v>
      </c>
      <c r="W47" s="108">
        <v>905</v>
      </c>
    </row>
    <row r="48" spans="2:23" s="1" customFormat="1" x14ac:dyDescent="0.25">
      <c r="B48" s="80" t="s">
        <v>347</v>
      </c>
      <c r="C48" s="31">
        <v>2460</v>
      </c>
      <c r="D48" s="31">
        <v>680</v>
      </c>
      <c r="E48" s="31">
        <v>520</v>
      </c>
      <c r="F48" s="31">
        <v>170</v>
      </c>
      <c r="G48" s="31">
        <v>20</v>
      </c>
      <c r="H48" s="31" t="s">
        <v>431</v>
      </c>
      <c r="I48" s="108">
        <v>3860</v>
      </c>
      <c r="J48" s="40">
        <v>2.2999999999999998</v>
      </c>
      <c r="K48" s="40">
        <v>1.6</v>
      </c>
      <c r="L48" s="40">
        <v>3.7</v>
      </c>
      <c r="M48" s="40">
        <v>3.3</v>
      </c>
      <c r="N48" s="40">
        <v>0.8</v>
      </c>
      <c r="O48" s="40" t="s">
        <v>431</v>
      </c>
      <c r="P48" s="109">
        <v>11.8</v>
      </c>
      <c r="Q48" s="31">
        <v>274</v>
      </c>
      <c r="R48" s="31">
        <v>146</v>
      </c>
      <c r="S48" s="31">
        <v>162</v>
      </c>
      <c r="T48" s="31">
        <v>85</v>
      </c>
      <c r="U48" s="31">
        <v>14</v>
      </c>
      <c r="V48" s="31" t="s">
        <v>431</v>
      </c>
      <c r="W48" s="108">
        <v>687</v>
      </c>
    </row>
    <row r="49" spans="2:23" s="1" customFormat="1" x14ac:dyDescent="0.25">
      <c r="B49" s="80" t="s">
        <v>348</v>
      </c>
      <c r="C49" s="31">
        <v>2470</v>
      </c>
      <c r="D49" s="31">
        <v>740</v>
      </c>
      <c r="E49" s="31">
        <v>540</v>
      </c>
      <c r="F49" s="31">
        <v>180</v>
      </c>
      <c r="G49" s="31">
        <v>10</v>
      </c>
      <c r="H49" s="31" t="s">
        <v>431</v>
      </c>
      <c r="I49" s="108">
        <v>3940</v>
      </c>
      <c r="J49" s="40">
        <v>2.1</v>
      </c>
      <c r="K49" s="40">
        <v>1.8</v>
      </c>
      <c r="L49" s="40">
        <v>3.5</v>
      </c>
      <c r="M49" s="40">
        <v>3.6</v>
      </c>
      <c r="N49" s="40">
        <v>0.8</v>
      </c>
      <c r="O49" s="40" t="s">
        <v>431</v>
      </c>
      <c r="P49" s="109">
        <v>11.8</v>
      </c>
      <c r="Q49" s="31">
        <v>281</v>
      </c>
      <c r="R49" s="31">
        <v>157</v>
      </c>
      <c r="S49" s="31">
        <v>165</v>
      </c>
      <c r="T49" s="31">
        <v>89</v>
      </c>
      <c r="U49" s="31">
        <v>13</v>
      </c>
      <c r="V49" s="31" t="s">
        <v>431</v>
      </c>
      <c r="W49" s="108">
        <v>706</v>
      </c>
    </row>
    <row r="50" spans="2:23" s="1" customFormat="1" x14ac:dyDescent="0.25">
      <c r="B50" s="80" t="s">
        <v>349</v>
      </c>
      <c r="C50" s="31">
        <v>2510</v>
      </c>
      <c r="D50" s="31">
        <v>760</v>
      </c>
      <c r="E50" s="31">
        <v>660</v>
      </c>
      <c r="F50" s="31">
        <v>170</v>
      </c>
      <c r="G50" s="31">
        <v>20</v>
      </c>
      <c r="H50" s="31" t="s">
        <v>431</v>
      </c>
      <c r="I50" s="108">
        <v>4120</v>
      </c>
      <c r="J50" s="40">
        <v>2.1</v>
      </c>
      <c r="K50" s="40">
        <v>1.6</v>
      </c>
      <c r="L50" s="40">
        <v>4.3</v>
      </c>
      <c r="M50" s="40">
        <v>3.3</v>
      </c>
      <c r="N50" s="40">
        <v>0.9</v>
      </c>
      <c r="O50" s="40" t="s">
        <v>431</v>
      </c>
      <c r="P50" s="109">
        <v>12.2</v>
      </c>
      <c r="Q50" s="31">
        <v>285</v>
      </c>
      <c r="R50" s="31">
        <v>161</v>
      </c>
      <c r="S50" s="31">
        <v>203</v>
      </c>
      <c r="T50" s="31">
        <v>88</v>
      </c>
      <c r="U50" s="31">
        <v>18</v>
      </c>
      <c r="V50" s="31" t="s">
        <v>431</v>
      </c>
      <c r="W50" s="108">
        <v>759</v>
      </c>
    </row>
    <row r="51" spans="2:23" s="1" customFormat="1" ht="26.25" customHeight="1" x14ac:dyDescent="0.25">
      <c r="B51" s="80" t="s">
        <v>438</v>
      </c>
      <c r="C51" s="31">
        <v>1200</v>
      </c>
      <c r="D51" s="31">
        <v>320</v>
      </c>
      <c r="E51" s="31">
        <v>180</v>
      </c>
      <c r="F51" s="31">
        <v>60</v>
      </c>
      <c r="G51" s="31">
        <v>10</v>
      </c>
      <c r="H51" s="31" t="s">
        <v>431</v>
      </c>
      <c r="I51" s="108">
        <v>1760</v>
      </c>
      <c r="J51" s="40">
        <v>0.8</v>
      </c>
      <c r="K51" s="40">
        <v>0.7</v>
      </c>
      <c r="L51" s="40">
        <v>1.3</v>
      </c>
      <c r="M51" s="40">
        <v>1.1000000000000001</v>
      </c>
      <c r="N51" s="40">
        <v>0.5</v>
      </c>
      <c r="O51" s="40" t="s">
        <v>431</v>
      </c>
      <c r="P51" s="109">
        <v>4.5999999999999996</v>
      </c>
      <c r="Q51" s="31">
        <v>130</v>
      </c>
      <c r="R51" s="31">
        <v>68</v>
      </c>
      <c r="S51" s="31">
        <v>55</v>
      </c>
      <c r="T51" s="31">
        <v>29</v>
      </c>
      <c r="U51" s="31">
        <v>7</v>
      </c>
      <c r="V51" s="31" t="s">
        <v>431</v>
      </c>
      <c r="W51" s="108">
        <v>289</v>
      </c>
    </row>
    <row r="52" spans="2:23" s="1" customFormat="1" ht="12.75" customHeight="1" x14ac:dyDescent="0.25">
      <c r="B52" s="80" t="s">
        <v>439</v>
      </c>
      <c r="C52" s="31">
        <v>1310</v>
      </c>
      <c r="D52" s="31">
        <v>320</v>
      </c>
      <c r="E52" s="31">
        <v>240</v>
      </c>
      <c r="F52" s="31">
        <v>70</v>
      </c>
      <c r="G52" s="31">
        <v>10</v>
      </c>
      <c r="H52" s="31" t="s">
        <v>431</v>
      </c>
      <c r="I52" s="108">
        <v>1940</v>
      </c>
      <c r="J52" s="40">
        <v>1</v>
      </c>
      <c r="K52" s="40">
        <v>0.7</v>
      </c>
      <c r="L52" s="40">
        <v>1.5</v>
      </c>
      <c r="M52" s="40">
        <v>1.3</v>
      </c>
      <c r="N52" s="40">
        <v>0.5</v>
      </c>
      <c r="O52" s="40" t="s">
        <v>431</v>
      </c>
      <c r="P52" s="109">
        <v>5.2</v>
      </c>
      <c r="Q52" s="31">
        <v>144</v>
      </c>
      <c r="R52" s="31">
        <v>69</v>
      </c>
      <c r="S52" s="31">
        <v>73</v>
      </c>
      <c r="T52" s="31">
        <v>36</v>
      </c>
      <c r="U52" s="31">
        <v>7</v>
      </c>
      <c r="V52" s="31" t="s">
        <v>431</v>
      </c>
      <c r="W52" s="108">
        <v>331</v>
      </c>
    </row>
    <row r="53" spans="2:23" s="1" customFormat="1" ht="12.75" customHeight="1" x14ac:dyDescent="0.25">
      <c r="B53" s="80" t="s">
        <v>440</v>
      </c>
      <c r="C53" s="31">
        <v>1520</v>
      </c>
      <c r="D53" s="31">
        <v>570</v>
      </c>
      <c r="E53" s="31">
        <v>370</v>
      </c>
      <c r="F53" s="31">
        <v>100</v>
      </c>
      <c r="G53" s="31">
        <v>10</v>
      </c>
      <c r="H53" s="31" t="s">
        <v>431</v>
      </c>
      <c r="I53" s="108">
        <v>2580</v>
      </c>
      <c r="J53" s="40">
        <v>1.2</v>
      </c>
      <c r="K53" s="40">
        <v>1.1000000000000001</v>
      </c>
      <c r="L53" s="40">
        <v>2.2999999999999998</v>
      </c>
      <c r="M53" s="40">
        <v>1.8</v>
      </c>
      <c r="N53" s="40">
        <v>0.6</v>
      </c>
      <c r="O53" s="40" t="s">
        <v>431</v>
      </c>
      <c r="P53" s="109">
        <v>7.4</v>
      </c>
      <c r="Q53" s="31">
        <v>171</v>
      </c>
      <c r="R53" s="31">
        <v>121</v>
      </c>
      <c r="S53" s="31">
        <v>113</v>
      </c>
      <c r="T53" s="31">
        <v>49</v>
      </c>
      <c r="U53" s="31">
        <v>11</v>
      </c>
      <c r="V53" s="31" t="s">
        <v>431</v>
      </c>
      <c r="W53" s="108">
        <v>470</v>
      </c>
    </row>
    <row r="54" spans="2:23" s="1" customFormat="1" ht="12.75" customHeight="1" x14ac:dyDescent="0.25">
      <c r="B54" s="80" t="s">
        <v>441</v>
      </c>
      <c r="C54" s="31">
        <v>1740</v>
      </c>
      <c r="D54" s="31">
        <v>630</v>
      </c>
      <c r="E54" s="31">
        <v>520</v>
      </c>
      <c r="F54" s="31">
        <v>140</v>
      </c>
      <c r="G54" s="31">
        <v>10</v>
      </c>
      <c r="H54" s="31" t="s">
        <v>431</v>
      </c>
      <c r="I54" s="108">
        <v>3030</v>
      </c>
      <c r="J54" s="40">
        <v>1.6</v>
      </c>
      <c r="K54" s="40">
        <v>1</v>
      </c>
      <c r="L54" s="40">
        <v>2.9</v>
      </c>
      <c r="M54" s="40">
        <v>2.6</v>
      </c>
      <c r="N54" s="40">
        <v>0.9</v>
      </c>
      <c r="O54" s="40" t="s">
        <v>431</v>
      </c>
      <c r="P54" s="109">
        <v>9.1</v>
      </c>
      <c r="Q54" s="31">
        <v>201</v>
      </c>
      <c r="R54" s="31">
        <v>135</v>
      </c>
      <c r="S54" s="31">
        <v>160</v>
      </c>
      <c r="T54" s="31">
        <v>71</v>
      </c>
      <c r="U54" s="31">
        <v>14</v>
      </c>
      <c r="V54" s="31" t="s">
        <v>431</v>
      </c>
      <c r="W54" s="108">
        <v>582</v>
      </c>
    </row>
    <row r="55" spans="2:23" s="1" customFormat="1" ht="12.75" customHeight="1" x14ac:dyDescent="0.25">
      <c r="B55" s="80" t="s">
        <v>442</v>
      </c>
      <c r="C55" s="31">
        <v>1880</v>
      </c>
      <c r="D55" s="31">
        <v>610</v>
      </c>
      <c r="E55" s="31">
        <v>580</v>
      </c>
      <c r="F55" s="31">
        <v>150</v>
      </c>
      <c r="G55" s="31">
        <v>20</v>
      </c>
      <c r="H55" s="31" t="s">
        <v>431</v>
      </c>
      <c r="I55" s="108">
        <v>3230</v>
      </c>
      <c r="J55" s="40">
        <v>1.6</v>
      </c>
      <c r="K55" s="40">
        <v>0.7</v>
      </c>
      <c r="L55" s="40">
        <v>2.7</v>
      </c>
      <c r="M55" s="40">
        <v>2.7</v>
      </c>
      <c r="N55" s="40">
        <v>1.1000000000000001</v>
      </c>
      <c r="O55" s="40" t="s">
        <v>431</v>
      </c>
      <c r="P55" s="109">
        <v>9</v>
      </c>
      <c r="Q55" s="31">
        <v>217</v>
      </c>
      <c r="R55" s="31">
        <v>131</v>
      </c>
      <c r="S55" s="31">
        <v>180</v>
      </c>
      <c r="T55" s="31">
        <v>77</v>
      </c>
      <c r="U55" s="31">
        <v>19</v>
      </c>
      <c r="V55" s="31" t="s">
        <v>431</v>
      </c>
      <c r="W55" s="108">
        <v>634</v>
      </c>
    </row>
    <row r="56" spans="2:23" s="1" customFormat="1" ht="12.75" customHeight="1" x14ac:dyDescent="0.25">
      <c r="B56" s="80" t="s">
        <v>443</v>
      </c>
      <c r="C56" s="31">
        <v>2170</v>
      </c>
      <c r="D56" s="31">
        <v>740</v>
      </c>
      <c r="E56" s="31">
        <v>590</v>
      </c>
      <c r="F56" s="31">
        <v>200</v>
      </c>
      <c r="G56" s="31">
        <v>10</v>
      </c>
      <c r="H56" s="31" t="s">
        <v>431</v>
      </c>
      <c r="I56" s="108">
        <v>3710</v>
      </c>
      <c r="J56" s="40">
        <v>1.9</v>
      </c>
      <c r="K56" s="40">
        <v>0.9</v>
      </c>
      <c r="L56" s="40">
        <v>2.6</v>
      </c>
      <c r="M56" s="40">
        <v>3.7</v>
      </c>
      <c r="N56" s="40">
        <v>0.5</v>
      </c>
      <c r="O56" s="40" t="s">
        <v>431</v>
      </c>
      <c r="P56" s="109">
        <v>9.6999999999999993</v>
      </c>
      <c r="Q56" s="31">
        <v>253</v>
      </c>
      <c r="R56" s="31">
        <v>157</v>
      </c>
      <c r="S56" s="31">
        <v>181</v>
      </c>
      <c r="T56" s="31">
        <v>106</v>
      </c>
      <c r="U56" s="31">
        <v>10</v>
      </c>
      <c r="V56" s="31" t="s">
        <v>431</v>
      </c>
      <c r="W56" s="108">
        <v>706</v>
      </c>
    </row>
    <row r="57" spans="2:23" s="1" customFormat="1" ht="12.75" customHeight="1" x14ac:dyDescent="0.25">
      <c r="B57" s="80" t="s">
        <v>444</v>
      </c>
      <c r="C57" s="31">
        <v>2930</v>
      </c>
      <c r="D57" s="31">
        <v>1080</v>
      </c>
      <c r="E57" s="31">
        <v>960</v>
      </c>
      <c r="F57" s="31">
        <v>290</v>
      </c>
      <c r="G57" s="31">
        <v>30</v>
      </c>
      <c r="H57" s="31" t="s">
        <v>431</v>
      </c>
      <c r="I57" s="108">
        <v>5300</v>
      </c>
      <c r="J57" s="40">
        <v>2.5</v>
      </c>
      <c r="K57" s="40">
        <v>1.1000000000000001</v>
      </c>
      <c r="L57" s="40">
        <v>4.5999999999999996</v>
      </c>
      <c r="M57" s="40">
        <v>5.4</v>
      </c>
      <c r="N57" s="40">
        <v>1.8</v>
      </c>
      <c r="O57" s="40" t="s">
        <v>431</v>
      </c>
      <c r="P57" s="109">
        <v>15.6</v>
      </c>
      <c r="Q57" s="31">
        <v>334</v>
      </c>
      <c r="R57" s="31">
        <v>232</v>
      </c>
      <c r="S57" s="31">
        <v>298</v>
      </c>
      <c r="T57" s="31">
        <v>151</v>
      </c>
      <c r="U57" s="31">
        <v>31</v>
      </c>
      <c r="V57" s="31" t="s">
        <v>431</v>
      </c>
      <c r="W57" s="108">
        <v>1063</v>
      </c>
    </row>
    <row r="58" spans="2:23" s="1" customFormat="1" ht="12.75" customHeight="1" x14ac:dyDescent="0.25">
      <c r="B58" s="80" t="s">
        <v>445</v>
      </c>
      <c r="C58" s="31">
        <v>2830</v>
      </c>
      <c r="D58" s="31">
        <v>1110</v>
      </c>
      <c r="E58" s="31">
        <v>1020</v>
      </c>
      <c r="F58" s="31">
        <v>310</v>
      </c>
      <c r="G58" s="31">
        <v>30</v>
      </c>
      <c r="H58" s="31" t="s">
        <v>431</v>
      </c>
      <c r="I58" s="108">
        <v>5310</v>
      </c>
      <c r="J58" s="40">
        <v>2.5</v>
      </c>
      <c r="K58" s="40">
        <v>1.2</v>
      </c>
      <c r="L58" s="40">
        <v>4.9000000000000004</v>
      </c>
      <c r="M58" s="40">
        <v>5.7</v>
      </c>
      <c r="N58" s="40">
        <v>1.7</v>
      </c>
      <c r="O58" s="40" t="s">
        <v>431</v>
      </c>
      <c r="P58" s="109">
        <v>16.5</v>
      </c>
      <c r="Q58" s="31">
        <v>336</v>
      </c>
      <c r="R58" s="31">
        <v>238</v>
      </c>
      <c r="S58" s="31">
        <v>320</v>
      </c>
      <c r="T58" s="31">
        <v>160</v>
      </c>
      <c r="U58" s="31">
        <v>32</v>
      </c>
      <c r="V58" s="31" t="s">
        <v>431</v>
      </c>
      <c r="W58" s="108">
        <v>1091</v>
      </c>
    </row>
    <row r="59" spans="2:23" s="1" customFormat="1" ht="12.75" customHeight="1" x14ac:dyDescent="0.25">
      <c r="B59" s="80" t="s">
        <v>446</v>
      </c>
      <c r="C59" s="31">
        <v>3110</v>
      </c>
      <c r="D59" s="31">
        <v>1340</v>
      </c>
      <c r="E59" s="31">
        <v>1300</v>
      </c>
      <c r="F59" s="31">
        <v>410</v>
      </c>
      <c r="G59" s="31">
        <v>40</v>
      </c>
      <c r="H59" s="31" t="s">
        <v>431</v>
      </c>
      <c r="I59" s="108">
        <v>6200</v>
      </c>
      <c r="J59" s="40">
        <v>2.9</v>
      </c>
      <c r="K59" s="40">
        <v>1.6</v>
      </c>
      <c r="L59" s="40">
        <v>6.1</v>
      </c>
      <c r="M59" s="40">
        <v>7.4</v>
      </c>
      <c r="N59" s="40">
        <v>2.1</v>
      </c>
      <c r="O59" s="40" t="s">
        <v>431</v>
      </c>
      <c r="P59" s="109">
        <v>20.2</v>
      </c>
      <c r="Q59" s="31">
        <v>377</v>
      </c>
      <c r="R59" s="31">
        <v>289</v>
      </c>
      <c r="S59" s="31">
        <v>403</v>
      </c>
      <c r="T59" s="31">
        <v>207</v>
      </c>
      <c r="U59" s="31">
        <v>37</v>
      </c>
      <c r="V59" s="31" t="s">
        <v>431</v>
      </c>
      <c r="W59" s="108">
        <v>1313</v>
      </c>
    </row>
    <row r="60" spans="2:23" s="1" customFormat="1" ht="12.75" customHeight="1" x14ac:dyDescent="0.25">
      <c r="B60" s="80" t="s">
        <v>447</v>
      </c>
      <c r="C60" s="31">
        <v>2070</v>
      </c>
      <c r="D60" s="31">
        <v>760</v>
      </c>
      <c r="E60" s="31">
        <v>780</v>
      </c>
      <c r="F60" s="31">
        <v>270</v>
      </c>
      <c r="G60" s="31">
        <v>30</v>
      </c>
      <c r="H60" s="31" t="s">
        <v>431</v>
      </c>
      <c r="I60" s="108">
        <v>3900</v>
      </c>
      <c r="J60" s="40">
        <v>2.4</v>
      </c>
      <c r="K60" s="40">
        <v>1.1000000000000001</v>
      </c>
      <c r="L60" s="40">
        <v>3.7</v>
      </c>
      <c r="M60" s="40">
        <v>5.2</v>
      </c>
      <c r="N60" s="40">
        <v>1.6</v>
      </c>
      <c r="O60" s="40" t="s">
        <v>431</v>
      </c>
      <c r="P60" s="109">
        <v>14.1</v>
      </c>
      <c r="Q60" s="31">
        <v>240</v>
      </c>
      <c r="R60" s="31">
        <v>163</v>
      </c>
      <c r="S60" s="31">
        <v>245</v>
      </c>
      <c r="T60" s="31">
        <v>139</v>
      </c>
      <c r="U60" s="31">
        <v>27</v>
      </c>
      <c r="V60" s="31" t="s">
        <v>431</v>
      </c>
      <c r="W60" s="108">
        <v>815</v>
      </c>
    </row>
    <row r="61" spans="2:23" s="1" customFormat="1" ht="12.75" customHeight="1" x14ac:dyDescent="0.25">
      <c r="B61" s="80" t="s">
        <v>448</v>
      </c>
      <c r="C61" s="31">
        <v>2570</v>
      </c>
      <c r="D61" s="31">
        <v>940</v>
      </c>
      <c r="E61" s="31">
        <v>920</v>
      </c>
      <c r="F61" s="31">
        <v>300</v>
      </c>
      <c r="G61" s="31">
        <v>40</v>
      </c>
      <c r="H61" s="31" t="s">
        <v>431</v>
      </c>
      <c r="I61" s="108">
        <v>4780</v>
      </c>
      <c r="J61" s="40">
        <v>3.3</v>
      </c>
      <c r="K61" s="40">
        <v>1.4</v>
      </c>
      <c r="L61" s="40">
        <v>4.7</v>
      </c>
      <c r="M61" s="40">
        <v>5.5</v>
      </c>
      <c r="N61" s="40">
        <v>1.9</v>
      </c>
      <c r="O61" s="40" t="s">
        <v>431</v>
      </c>
      <c r="P61" s="109">
        <v>16.8</v>
      </c>
      <c r="Q61" s="31">
        <v>301</v>
      </c>
      <c r="R61" s="31">
        <v>203</v>
      </c>
      <c r="S61" s="31">
        <v>287</v>
      </c>
      <c r="T61" s="31">
        <v>154</v>
      </c>
      <c r="U61" s="31">
        <v>36</v>
      </c>
      <c r="V61" s="31" t="s">
        <v>431</v>
      </c>
      <c r="W61" s="108">
        <v>982</v>
      </c>
    </row>
    <row r="62" spans="2:23" s="1" customFormat="1" ht="12.75" customHeight="1" x14ac:dyDescent="0.25">
      <c r="B62" s="80" t="s">
        <v>449</v>
      </c>
      <c r="C62" s="31">
        <v>3120</v>
      </c>
      <c r="D62" s="31">
        <v>1350</v>
      </c>
      <c r="E62" s="31">
        <v>1380</v>
      </c>
      <c r="F62" s="31">
        <v>540</v>
      </c>
      <c r="G62" s="31">
        <v>50</v>
      </c>
      <c r="H62" s="31">
        <v>10</v>
      </c>
      <c r="I62" s="108">
        <v>6450</v>
      </c>
      <c r="J62" s="40">
        <v>4</v>
      </c>
      <c r="K62" s="40">
        <v>2.1</v>
      </c>
      <c r="L62" s="40">
        <v>6.6</v>
      </c>
      <c r="M62" s="40">
        <v>10.7</v>
      </c>
      <c r="N62" s="40">
        <v>2.4</v>
      </c>
      <c r="O62" s="40" t="s">
        <v>431</v>
      </c>
      <c r="P62" s="109">
        <v>26.2</v>
      </c>
      <c r="Q62" s="31">
        <v>369</v>
      </c>
      <c r="R62" s="31">
        <v>290</v>
      </c>
      <c r="S62" s="31">
        <v>431</v>
      </c>
      <c r="T62" s="31">
        <v>278</v>
      </c>
      <c r="U62" s="31">
        <v>46</v>
      </c>
      <c r="V62" s="31">
        <v>42</v>
      </c>
      <c r="W62" s="108">
        <v>1456</v>
      </c>
    </row>
    <row r="63" spans="2:23" s="1" customFormat="1" ht="25.5" customHeight="1" x14ac:dyDescent="0.25">
      <c r="B63" s="80" t="s">
        <v>450</v>
      </c>
      <c r="C63" s="31">
        <v>2770</v>
      </c>
      <c r="D63" s="31">
        <v>1020</v>
      </c>
      <c r="E63" s="31">
        <v>970</v>
      </c>
      <c r="F63" s="31">
        <v>320</v>
      </c>
      <c r="G63" s="31">
        <v>30</v>
      </c>
      <c r="H63" s="31" t="s">
        <v>431</v>
      </c>
      <c r="I63" s="108">
        <v>5110</v>
      </c>
      <c r="J63" s="40">
        <v>3.6</v>
      </c>
      <c r="K63" s="40">
        <v>1.7</v>
      </c>
      <c r="L63" s="40">
        <v>5</v>
      </c>
      <c r="M63" s="40">
        <v>5.8</v>
      </c>
      <c r="N63" s="40">
        <v>1.7</v>
      </c>
      <c r="O63" s="40" t="s">
        <v>431</v>
      </c>
      <c r="P63" s="109">
        <v>18.100000000000001</v>
      </c>
      <c r="Q63" s="31">
        <v>328</v>
      </c>
      <c r="R63" s="31">
        <v>218</v>
      </c>
      <c r="S63" s="31">
        <v>302</v>
      </c>
      <c r="T63" s="31">
        <v>161</v>
      </c>
      <c r="U63" s="31">
        <v>27</v>
      </c>
      <c r="V63" s="31" t="s">
        <v>431</v>
      </c>
      <c r="W63" s="108">
        <v>1039</v>
      </c>
    </row>
    <row r="64" spans="2:23" s="1" customFormat="1" ht="12.75" customHeight="1" x14ac:dyDescent="0.25">
      <c r="B64" s="80" t="s">
        <v>451</v>
      </c>
      <c r="C64" s="31">
        <v>2560</v>
      </c>
      <c r="D64" s="31">
        <v>910</v>
      </c>
      <c r="E64" s="31">
        <v>890</v>
      </c>
      <c r="F64" s="31">
        <v>300</v>
      </c>
      <c r="G64" s="31">
        <v>30</v>
      </c>
      <c r="H64" s="31" t="s">
        <v>431</v>
      </c>
      <c r="I64" s="108">
        <v>4700</v>
      </c>
      <c r="J64" s="40">
        <v>3.4</v>
      </c>
      <c r="K64" s="40">
        <v>1.5</v>
      </c>
      <c r="L64" s="40">
        <v>4.5</v>
      </c>
      <c r="M64" s="40">
        <v>5.6</v>
      </c>
      <c r="N64" s="40">
        <v>1.8</v>
      </c>
      <c r="O64" s="40" t="s">
        <v>431</v>
      </c>
      <c r="P64" s="109">
        <v>17.5</v>
      </c>
      <c r="Q64" s="31">
        <v>305</v>
      </c>
      <c r="R64" s="31">
        <v>196</v>
      </c>
      <c r="S64" s="31">
        <v>275</v>
      </c>
      <c r="T64" s="31">
        <v>151</v>
      </c>
      <c r="U64" s="31">
        <v>30</v>
      </c>
      <c r="V64" s="31" t="s">
        <v>431</v>
      </c>
      <c r="W64" s="108">
        <v>967</v>
      </c>
    </row>
    <row r="65" spans="1:24" s="1" customFormat="1" ht="12.75" customHeight="1" x14ac:dyDescent="0.25">
      <c r="B65" s="80" t="s">
        <v>452</v>
      </c>
      <c r="C65" s="31">
        <v>3220</v>
      </c>
      <c r="D65" s="31">
        <v>1920</v>
      </c>
      <c r="E65" s="31">
        <v>2170</v>
      </c>
      <c r="F65" s="31">
        <v>690</v>
      </c>
      <c r="G65" s="31">
        <v>70</v>
      </c>
      <c r="H65" s="31" t="s">
        <v>431</v>
      </c>
      <c r="I65" s="108">
        <v>8070</v>
      </c>
      <c r="J65" s="40">
        <v>4</v>
      </c>
      <c r="K65" s="40">
        <v>2.5</v>
      </c>
      <c r="L65" s="40">
        <v>10.3</v>
      </c>
      <c r="M65" s="40">
        <v>12.6</v>
      </c>
      <c r="N65" s="40">
        <v>3.5</v>
      </c>
      <c r="O65" s="40" t="s">
        <v>431</v>
      </c>
      <c r="P65" s="109">
        <v>33.4</v>
      </c>
      <c r="Q65" s="31">
        <v>394</v>
      </c>
      <c r="R65" s="31">
        <v>415</v>
      </c>
      <c r="S65" s="31">
        <v>681</v>
      </c>
      <c r="T65" s="31">
        <v>348</v>
      </c>
      <c r="U65" s="31">
        <v>63</v>
      </c>
      <c r="V65" s="31" t="s">
        <v>431</v>
      </c>
      <c r="W65" s="108">
        <v>1908</v>
      </c>
    </row>
    <row r="66" spans="1:24" s="1" customFormat="1" ht="12.75" customHeight="1" x14ac:dyDescent="0.25">
      <c r="B66" s="80" t="s">
        <v>453</v>
      </c>
      <c r="C66" s="31">
        <v>2880</v>
      </c>
      <c r="D66" s="31">
        <v>780</v>
      </c>
      <c r="E66" s="31">
        <v>620</v>
      </c>
      <c r="F66" s="31">
        <v>260</v>
      </c>
      <c r="G66" s="31">
        <v>30</v>
      </c>
      <c r="H66" s="31" t="s">
        <v>431</v>
      </c>
      <c r="I66" s="108">
        <v>4570</v>
      </c>
      <c r="J66" s="40">
        <v>3.6</v>
      </c>
      <c r="K66" s="40">
        <v>2.2999999999999998</v>
      </c>
      <c r="L66" s="40">
        <v>5.0999999999999996</v>
      </c>
      <c r="M66" s="40">
        <v>5.9</v>
      </c>
      <c r="N66" s="40">
        <v>2.1</v>
      </c>
      <c r="O66" s="40" t="s">
        <v>431</v>
      </c>
      <c r="P66" s="109">
        <v>19.3</v>
      </c>
      <c r="Q66" s="31">
        <v>342</v>
      </c>
      <c r="R66" s="31">
        <v>166</v>
      </c>
      <c r="S66" s="31">
        <v>192</v>
      </c>
      <c r="T66" s="31">
        <v>130</v>
      </c>
      <c r="U66" s="31">
        <v>29</v>
      </c>
      <c r="V66" s="31" t="s">
        <v>431</v>
      </c>
      <c r="W66" s="108">
        <v>862</v>
      </c>
    </row>
    <row r="67" spans="1:24" s="1" customFormat="1" ht="12.75" customHeight="1" x14ac:dyDescent="0.25">
      <c r="B67" s="80" t="s">
        <v>454</v>
      </c>
      <c r="C67" s="31">
        <v>2640</v>
      </c>
      <c r="D67" s="31">
        <v>980</v>
      </c>
      <c r="E67" s="31">
        <v>940</v>
      </c>
      <c r="F67" s="31">
        <v>370</v>
      </c>
      <c r="G67" s="31">
        <v>30</v>
      </c>
      <c r="H67" s="31">
        <v>10</v>
      </c>
      <c r="I67" s="108">
        <v>4960</v>
      </c>
      <c r="J67" s="40">
        <v>3.1</v>
      </c>
      <c r="K67" s="40">
        <v>2.6</v>
      </c>
      <c r="L67" s="40">
        <v>7.2</v>
      </c>
      <c r="M67" s="40">
        <v>8.4</v>
      </c>
      <c r="N67" s="40">
        <v>2.2000000000000002</v>
      </c>
      <c r="O67" s="40">
        <v>1.6</v>
      </c>
      <c r="P67" s="109">
        <v>25.1</v>
      </c>
      <c r="Q67" s="31">
        <v>317</v>
      </c>
      <c r="R67" s="31">
        <v>208</v>
      </c>
      <c r="S67" s="31">
        <v>292</v>
      </c>
      <c r="T67" s="31">
        <v>191</v>
      </c>
      <c r="U67" s="31">
        <v>32</v>
      </c>
      <c r="V67" s="31">
        <v>15</v>
      </c>
      <c r="W67" s="108">
        <v>1055</v>
      </c>
    </row>
    <row r="68" spans="1:24" s="1" customFormat="1" ht="12.75" customHeight="1" x14ac:dyDescent="0.25">
      <c r="B68" s="80" t="s">
        <v>455</v>
      </c>
      <c r="C68" s="31">
        <v>2650</v>
      </c>
      <c r="D68" s="31">
        <v>1140</v>
      </c>
      <c r="E68" s="31">
        <v>1110</v>
      </c>
      <c r="F68" s="31">
        <v>470</v>
      </c>
      <c r="G68" s="31">
        <v>50</v>
      </c>
      <c r="H68" s="31">
        <v>10</v>
      </c>
      <c r="I68" s="108">
        <v>5420</v>
      </c>
      <c r="J68" s="40">
        <v>3.2</v>
      </c>
      <c r="K68" s="40">
        <v>3.1</v>
      </c>
      <c r="L68" s="40">
        <v>8.4</v>
      </c>
      <c r="M68" s="40">
        <v>10.3</v>
      </c>
      <c r="N68" s="40">
        <v>3</v>
      </c>
      <c r="O68" s="40">
        <v>1.2</v>
      </c>
      <c r="P68" s="109">
        <v>29.1</v>
      </c>
      <c r="Q68" s="31">
        <v>323</v>
      </c>
      <c r="R68" s="31">
        <v>245</v>
      </c>
      <c r="S68" s="31">
        <v>347</v>
      </c>
      <c r="T68" s="31">
        <v>245</v>
      </c>
      <c r="U68" s="31">
        <v>45</v>
      </c>
      <c r="V68" s="31">
        <v>15</v>
      </c>
      <c r="W68" s="108">
        <v>1221</v>
      </c>
    </row>
    <row r="69" spans="1:24" s="1" customFormat="1" ht="3" customHeight="1" x14ac:dyDescent="0.25">
      <c r="A69" s="89"/>
      <c r="B69" s="111"/>
      <c r="C69" s="112"/>
      <c r="D69" s="112"/>
      <c r="E69" s="112"/>
      <c r="F69" s="112"/>
      <c r="G69" s="112"/>
      <c r="H69" s="112"/>
      <c r="I69" s="113"/>
      <c r="J69" s="114"/>
      <c r="K69" s="114"/>
      <c r="L69" s="114"/>
      <c r="M69" s="114"/>
      <c r="N69" s="114"/>
      <c r="O69" s="114"/>
      <c r="P69" s="115"/>
      <c r="Q69" s="112"/>
      <c r="R69" s="112"/>
      <c r="S69" s="112"/>
      <c r="T69" s="112"/>
      <c r="U69" s="112"/>
      <c r="V69" s="112"/>
      <c r="W69" s="113"/>
    </row>
    <row r="70" spans="1:24" s="1" customFormat="1" x14ac:dyDescent="0.25">
      <c r="J70" s="31"/>
      <c r="K70" s="31"/>
      <c r="L70" s="31"/>
      <c r="M70" s="31"/>
      <c r="N70" s="31"/>
      <c r="O70" s="31"/>
      <c r="P70" s="31"/>
      <c r="Q70" s="31"/>
      <c r="R70" s="31"/>
      <c r="S70" s="31"/>
      <c r="T70" s="31"/>
      <c r="U70" s="31"/>
      <c r="V70" s="31"/>
      <c r="W70" s="31"/>
      <c r="X70" s="31"/>
    </row>
    <row r="71" spans="1:24" s="1" customFormat="1" ht="15.6" x14ac:dyDescent="0.25">
      <c r="A71" s="92">
        <v>1</v>
      </c>
      <c r="B71" s="1" t="s">
        <v>456</v>
      </c>
    </row>
    <row r="72" spans="1:24" s="1" customFormat="1" ht="15.6" x14ac:dyDescent="0.25">
      <c r="A72" s="92">
        <v>2</v>
      </c>
      <c r="B72" s="1" t="s">
        <v>457</v>
      </c>
    </row>
    <row r="73" spans="1:24" s="1" customFormat="1" ht="15.6" x14ac:dyDescent="0.25">
      <c r="A73" s="116">
        <v>3</v>
      </c>
      <c r="B73" s="1" t="s">
        <v>458</v>
      </c>
    </row>
    <row r="74" spans="1:24" s="1" customFormat="1" ht="15.6" x14ac:dyDescent="0.25">
      <c r="A74" s="116">
        <v>4</v>
      </c>
      <c r="B74" s="1" t="s">
        <v>377</v>
      </c>
    </row>
    <row r="75" spans="1:24" s="1" customFormat="1" ht="27.75" customHeight="1" x14ac:dyDescent="0.25">
      <c r="A75" s="93">
        <v>5</v>
      </c>
      <c r="B75" s="215" t="s">
        <v>379</v>
      </c>
      <c r="C75" s="215"/>
      <c r="D75" s="215"/>
      <c r="E75" s="215"/>
      <c r="F75" s="215"/>
      <c r="G75" s="215"/>
      <c r="H75" s="215"/>
      <c r="I75" s="215"/>
      <c r="J75" s="215"/>
      <c r="K75" s="215"/>
      <c r="L75" s="215"/>
      <c r="M75" s="215"/>
      <c r="N75" s="215"/>
      <c r="O75" s="215"/>
      <c r="P75" s="215"/>
      <c r="Q75" s="215"/>
      <c r="R75" s="215"/>
      <c r="S75" s="215"/>
      <c r="T75" s="215"/>
      <c r="U75" s="215"/>
      <c r="V75" s="215"/>
      <c r="W75" s="215"/>
    </row>
    <row r="76" spans="1:24" s="1" customFormat="1" x14ac:dyDescent="0.25">
      <c r="A76" s="1" t="s">
        <v>126</v>
      </c>
      <c r="B76" s="1" t="s">
        <v>380</v>
      </c>
    </row>
    <row r="77" spans="1:24" s="1" customFormat="1" x14ac:dyDescent="0.25">
      <c r="A77" s="1" t="s">
        <v>118</v>
      </c>
      <c r="B77" s="1" t="s">
        <v>381</v>
      </c>
    </row>
    <row r="78" spans="1:24" s="1" customFormat="1" x14ac:dyDescent="0.25">
      <c r="A78" s="1" t="s">
        <v>426</v>
      </c>
      <c r="B78" s="1" t="s">
        <v>459</v>
      </c>
    </row>
    <row r="79" spans="1:24" s="1" customFormat="1" x14ac:dyDescent="0.25">
      <c r="E79" s="23"/>
    </row>
    <row r="80" spans="1:24" s="1" customFormat="1" hidden="1" x14ac:dyDescent="0.25">
      <c r="E80" s="23"/>
    </row>
    <row r="81" spans="5:5" s="1" customFormat="1" hidden="1" x14ac:dyDescent="0.25">
      <c r="E81" s="23"/>
    </row>
    <row r="82" spans="5:5" s="1" customFormat="1" hidden="1" x14ac:dyDescent="0.25"/>
  </sheetData>
  <mergeCells count="7">
    <mergeCell ref="B75:W75"/>
    <mergeCell ref="A1:B1"/>
    <mergeCell ref="A2:W2"/>
    <mergeCell ref="A4:B5"/>
    <mergeCell ref="C4:I4"/>
    <mergeCell ref="J4:P4"/>
    <mergeCell ref="Q4:W4"/>
  </mergeCells>
  <hyperlinks>
    <hyperlink ref="A1:B1" location="ContentsHead" display="Back to contents" xr:uid="{D21E9E20-1636-4652-8429-69AE3F3A501E}"/>
  </hyperlinks>
  <pageMargins left="0.7" right="0.7" top="0.75" bottom="0.75" header="0.3" footer="0.3"/>
  <pageSetup scale="1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147DF-6619-4752-8E36-EE9191B7450C}">
  <sheetPr codeName="Sheet37">
    <pageSetUpPr fitToPage="1"/>
  </sheetPr>
  <dimension ref="A1:AH89"/>
  <sheetViews>
    <sheetView zoomScaleNormal="100" workbookViewId="0">
      <pane xSplit="2" ySplit="6" topLeftCell="C7" activePane="bottomRight" state="frozen"/>
      <selection sqref="A1:B1048576"/>
      <selection pane="topRight" sqref="A1:B1048576"/>
      <selection pane="bottomLeft" sqref="A1:B1048576"/>
      <selection pane="bottomRight" sqref="A1:B1"/>
    </sheetView>
  </sheetViews>
  <sheetFormatPr defaultColWidth="0" defaultRowHeight="13.2" zeroHeight="1" x14ac:dyDescent="0.25"/>
  <cols>
    <col min="1" max="1" width="2.5546875" style="66" customWidth="1"/>
    <col min="2" max="2" width="24.44140625" style="66" customWidth="1"/>
    <col min="3" max="3" width="2.109375" style="66" customWidth="1"/>
    <col min="4" max="4" width="13.5546875" style="66" customWidth="1"/>
    <col min="5" max="9" width="10.5546875" style="66" customWidth="1"/>
    <col min="10" max="10" width="3.109375" style="66" customWidth="1"/>
    <col min="11" max="11" width="13" style="66" bestFit="1" customWidth="1"/>
    <col min="12" max="12" width="10.5546875" style="66" customWidth="1"/>
    <col min="13" max="13" width="11.109375" style="66" customWidth="1"/>
    <col min="14" max="14" width="2.109375" style="66" customWidth="1"/>
    <col min="15" max="15" width="12" style="66" bestFit="1" customWidth="1"/>
    <col min="16" max="16" width="9.5546875" style="66" bestFit="1" customWidth="1"/>
    <col min="17" max="20" width="10.5546875" style="66" customWidth="1"/>
    <col min="21" max="21" width="3.109375" style="66" customWidth="1"/>
    <col min="22" max="22" width="10" style="66" bestFit="1" customWidth="1"/>
    <col min="23" max="23" width="11.44140625" style="66" customWidth="1"/>
    <col min="24" max="24" width="2.109375" style="66" customWidth="1"/>
    <col min="25" max="25" width="12" style="66" bestFit="1" customWidth="1"/>
    <col min="26" max="27" width="9" style="66" customWidth="1"/>
    <col min="28" max="28" width="12.44140625" style="66" bestFit="1" customWidth="1"/>
    <col min="29" max="29" width="12.44140625" style="66" customWidth="1"/>
    <col min="30" max="30" width="12.5546875" style="66" bestFit="1" customWidth="1"/>
    <col min="31" max="31" width="15.5546875" style="66" customWidth="1"/>
    <col min="32" max="32" width="3.109375" style="66" customWidth="1"/>
    <col min="33" max="33" width="20.44140625" style="66" customWidth="1"/>
    <col min="34" max="34" width="9" style="1" customWidth="1"/>
    <col min="35" max="16384" width="9" style="1" hidden="1"/>
  </cols>
  <sheetData>
    <row r="1" spans="1:33" x14ac:dyDescent="0.25">
      <c r="A1" s="229" t="s">
        <v>145</v>
      </c>
      <c r="B1" s="229"/>
      <c r="C1" s="29"/>
    </row>
    <row r="2" spans="1:33" ht="14.85" customHeight="1" x14ac:dyDescent="0.25">
      <c r="A2" s="230" t="s">
        <v>465</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row>
    <row r="3" spans="1:33" x14ac:dyDescent="0.2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row>
    <row r="4" spans="1:33" ht="17.25" customHeight="1" x14ac:dyDescent="0.55000000000000004">
      <c r="A4" s="232" t="s">
        <v>294</v>
      </c>
      <c r="B4" s="232"/>
      <c r="C4" s="68"/>
      <c r="D4" s="231" t="s">
        <v>466</v>
      </c>
      <c r="E4" s="231"/>
      <c r="F4" s="231"/>
      <c r="G4" s="231"/>
      <c r="H4" s="231"/>
      <c r="I4" s="231"/>
      <c r="J4" s="231"/>
      <c r="K4" s="231"/>
      <c r="L4" s="231"/>
      <c r="M4" s="231"/>
      <c r="N4" s="69"/>
      <c r="O4" s="231" t="s">
        <v>467</v>
      </c>
      <c r="P4" s="231"/>
      <c r="Q4" s="231"/>
      <c r="R4" s="231"/>
      <c r="S4" s="231"/>
      <c r="T4" s="231"/>
      <c r="U4" s="231"/>
      <c r="V4" s="231"/>
      <c r="W4" s="231"/>
      <c r="X4" s="118"/>
      <c r="Y4" s="231" t="s">
        <v>186</v>
      </c>
      <c r="Z4" s="231"/>
      <c r="AA4" s="231"/>
      <c r="AB4" s="231"/>
      <c r="AC4" s="231"/>
      <c r="AD4" s="231"/>
      <c r="AE4" s="231"/>
      <c r="AF4" s="231"/>
      <c r="AG4" s="231"/>
    </row>
    <row r="5" spans="1:33" ht="16.8" x14ac:dyDescent="0.55000000000000004">
      <c r="A5" s="226"/>
      <c r="B5" s="226"/>
      <c r="C5" s="71"/>
      <c r="D5" s="233" t="s">
        <v>259</v>
      </c>
      <c r="E5" s="233"/>
      <c r="F5" s="233"/>
      <c r="G5" s="233"/>
      <c r="H5" s="233"/>
      <c r="I5" s="233"/>
      <c r="J5" s="70"/>
      <c r="K5" s="233" t="s">
        <v>248</v>
      </c>
      <c r="L5" s="233"/>
      <c r="M5" s="71"/>
      <c r="N5" s="70"/>
      <c r="O5" s="233" t="s">
        <v>259</v>
      </c>
      <c r="P5" s="233"/>
      <c r="Q5" s="233"/>
      <c r="R5" s="233"/>
      <c r="S5" s="233"/>
      <c r="T5" s="233"/>
      <c r="U5" s="70"/>
      <c r="V5" s="1"/>
      <c r="W5" s="71"/>
      <c r="X5" s="1"/>
      <c r="Y5" s="233" t="s">
        <v>259</v>
      </c>
      <c r="Z5" s="233"/>
      <c r="AA5" s="233"/>
      <c r="AB5" s="233"/>
      <c r="AC5" s="233"/>
      <c r="AD5" s="233"/>
      <c r="AE5" s="233"/>
      <c r="AF5" s="70"/>
      <c r="AG5" s="226" t="s">
        <v>468</v>
      </c>
    </row>
    <row r="6" spans="1:33" ht="50.4" x14ac:dyDescent="0.55000000000000004">
      <c r="A6" s="226"/>
      <c r="B6" s="226"/>
      <c r="C6" s="71"/>
      <c r="D6" s="71" t="s">
        <v>469</v>
      </c>
      <c r="E6" s="71" t="s">
        <v>127</v>
      </c>
      <c r="F6" s="102" t="s">
        <v>128</v>
      </c>
      <c r="G6" s="102" t="s">
        <v>129</v>
      </c>
      <c r="H6" s="102" t="s">
        <v>460</v>
      </c>
      <c r="I6" s="71" t="s">
        <v>470</v>
      </c>
      <c r="J6" s="71"/>
      <c r="K6" s="71" t="s">
        <v>471</v>
      </c>
      <c r="L6" s="71" t="s">
        <v>472</v>
      </c>
      <c r="M6" s="96" t="s">
        <v>473</v>
      </c>
      <c r="N6" s="71"/>
      <c r="O6" s="71" t="s">
        <v>469</v>
      </c>
      <c r="P6" s="71" t="s">
        <v>127</v>
      </c>
      <c r="Q6" s="102" t="s">
        <v>128</v>
      </c>
      <c r="R6" s="102" t="s">
        <v>129</v>
      </c>
      <c r="S6" s="102" t="s">
        <v>460</v>
      </c>
      <c r="T6" s="71" t="s">
        <v>470</v>
      </c>
      <c r="U6" s="71"/>
      <c r="V6" s="71" t="s">
        <v>248</v>
      </c>
      <c r="W6" s="96" t="s">
        <v>430</v>
      </c>
      <c r="X6" s="1"/>
      <c r="Y6" s="71" t="s">
        <v>469</v>
      </c>
      <c r="Z6" s="71" t="s">
        <v>127</v>
      </c>
      <c r="AA6" s="102" t="s">
        <v>128</v>
      </c>
      <c r="AB6" s="102" t="s">
        <v>129</v>
      </c>
      <c r="AC6" s="102" t="s">
        <v>460</v>
      </c>
      <c r="AD6" s="71" t="s">
        <v>470</v>
      </c>
      <c r="AE6" s="96" t="s">
        <v>474</v>
      </c>
      <c r="AF6" s="103"/>
      <c r="AG6" s="226"/>
    </row>
    <row r="7" spans="1:33" ht="13.5" customHeight="1" x14ac:dyDescent="0.25">
      <c r="A7" s="7" t="s">
        <v>308</v>
      </c>
      <c r="B7" s="7"/>
      <c r="C7" s="7"/>
      <c r="D7" s="30"/>
      <c r="E7" s="30"/>
      <c r="F7" s="30"/>
      <c r="G7" s="30"/>
      <c r="H7" s="30"/>
      <c r="I7" s="30"/>
      <c r="J7" s="30"/>
      <c r="K7" s="30"/>
      <c r="L7" s="30"/>
      <c r="M7" s="119"/>
      <c r="N7" s="30"/>
      <c r="O7" s="20"/>
      <c r="P7" s="20"/>
      <c r="Q7" s="39"/>
      <c r="R7" s="20"/>
      <c r="S7" s="20"/>
      <c r="T7" s="20"/>
      <c r="U7" s="30"/>
      <c r="V7" s="20"/>
      <c r="W7" s="120"/>
      <c r="AE7" s="119"/>
    </row>
    <row r="8" spans="1:33" s="7" customFormat="1" ht="12.75" customHeight="1" x14ac:dyDescent="0.25">
      <c r="A8" s="1"/>
      <c r="B8" s="35" t="s">
        <v>125</v>
      </c>
      <c r="C8" s="81"/>
      <c r="D8" s="30">
        <v>2450</v>
      </c>
      <c r="E8" s="30">
        <v>560</v>
      </c>
      <c r="F8" s="30">
        <v>160</v>
      </c>
      <c r="G8" s="30">
        <v>1150</v>
      </c>
      <c r="H8" s="30">
        <v>160</v>
      </c>
      <c r="I8" s="30">
        <v>200</v>
      </c>
      <c r="J8" s="30"/>
      <c r="K8" s="30">
        <v>1520</v>
      </c>
      <c r="L8" s="30">
        <v>180</v>
      </c>
      <c r="M8" s="119">
        <v>6190</v>
      </c>
      <c r="N8" s="30"/>
      <c r="O8" s="121">
        <v>0.1</v>
      </c>
      <c r="P8" s="121">
        <v>0.3</v>
      </c>
      <c r="Q8" s="121">
        <v>0.2</v>
      </c>
      <c r="R8" s="121">
        <v>12.6</v>
      </c>
      <c r="S8" s="121">
        <v>7.9</v>
      </c>
      <c r="T8" s="121">
        <v>41.7</v>
      </c>
      <c r="U8" s="30"/>
      <c r="V8" s="121">
        <v>10.5</v>
      </c>
      <c r="W8" s="122">
        <v>73.2</v>
      </c>
      <c r="X8" s="103"/>
      <c r="Y8" s="30">
        <v>178</v>
      </c>
      <c r="Z8" s="30">
        <v>104</v>
      </c>
      <c r="AA8" s="30">
        <v>38</v>
      </c>
      <c r="AB8" s="30">
        <v>555</v>
      </c>
      <c r="AC8" s="30">
        <v>233</v>
      </c>
      <c r="AD8" s="30">
        <v>1530</v>
      </c>
      <c r="AE8" s="119">
        <v>2637</v>
      </c>
      <c r="AF8" s="103"/>
      <c r="AG8" s="30">
        <v>1297</v>
      </c>
    </row>
    <row r="9" spans="1:33" s="7" customFormat="1" ht="12.75" customHeight="1" x14ac:dyDescent="0.25">
      <c r="A9" s="1"/>
      <c r="B9" s="35" t="s">
        <v>113</v>
      </c>
      <c r="C9" s="81"/>
      <c r="D9" s="30">
        <v>2440</v>
      </c>
      <c r="E9" s="30">
        <v>540</v>
      </c>
      <c r="F9" s="30">
        <v>160</v>
      </c>
      <c r="G9" s="30">
        <v>1140</v>
      </c>
      <c r="H9" s="30">
        <v>180</v>
      </c>
      <c r="I9" s="30">
        <v>140</v>
      </c>
      <c r="J9" s="30"/>
      <c r="K9" s="30">
        <v>1570</v>
      </c>
      <c r="L9" s="30">
        <v>180</v>
      </c>
      <c r="M9" s="119">
        <v>6160</v>
      </c>
      <c r="N9" s="30"/>
      <c r="O9" s="121">
        <v>0.2</v>
      </c>
      <c r="P9" s="121">
        <v>0.2</v>
      </c>
      <c r="Q9" s="121">
        <v>0.2</v>
      </c>
      <c r="R9" s="121">
        <v>12.5</v>
      </c>
      <c r="S9" s="121">
        <v>8.5</v>
      </c>
      <c r="T9" s="121">
        <v>34.5</v>
      </c>
      <c r="U9" s="30"/>
      <c r="V9" s="121">
        <v>12.5</v>
      </c>
      <c r="W9" s="122">
        <v>68.7</v>
      </c>
      <c r="X9" s="103"/>
      <c r="Y9" s="30">
        <v>180</v>
      </c>
      <c r="Z9" s="30">
        <v>101</v>
      </c>
      <c r="AA9" s="30">
        <v>38</v>
      </c>
      <c r="AB9" s="30">
        <v>546</v>
      </c>
      <c r="AC9" s="30">
        <v>252</v>
      </c>
      <c r="AD9" s="30">
        <v>994</v>
      </c>
      <c r="AE9" s="119">
        <v>2111</v>
      </c>
      <c r="AF9" s="103"/>
      <c r="AG9" s="30">
        <v>1450</v>
      </c>
    </row>
    <row r="10" spans="1:33" s="7" customFormat="1" ht="12.75" customHeight="1" x14ac:dyDescent="0.25">
      <c r="A10" s="1"/>
      <c r="B10" s="35" t="s">
        <v>371</v>
      </c>
      <c r="C10" s="81"/>
      <c r="D10" s="30">
        <v>2210</v>
      </c>
      <c r="E10" s="30">
        <v>500</v>
      </c>
      <c r="F10" s="30">
        <v>140</v>
      </c>
      <c r="G10" s="30">
        <v>980</v>
      </c>
      <c r="H10" s="30">
        <v>140</v>
      </c>
      <c r="I10" s="30">
        <v>140</v>
      </c>
      <c r="J10" s="30"/>
      <c r="K10" s="30">
        <v>1190</v>
      </c>
      <c r="L10" s="30">
        <v>110</v>
      </c>
      <c r="M10" s="119">
        <v>5290</v>
      </c>
      <c r="N10" s="30"/>
      <c r="O10" s="121">
        <v>0.1</v>
      </c>
      <c r="P10" s="121">
        <v>0.2</v>
      </c>
      <c r="Q10" s="121">
        <v>0.1</v>
      </c>
      <c r="R10" s="121">
        <v>10.4</v>
      </c>
      <c r="S10" s="121">
        <v>7.4</v>
      </c>
      <c r="T10" s="121">
        <v>32.6</v>
      </c>
      <c r="U10" s="30"/>
      <c r="V10" s="121">
        <v>7.3</v>
      </c>
      <c r="W10" s="122">
        <v>58.1</v>
      </c>
      <c r="X10" s="103"/>
      <c r="Y10" s="30">
        <v>168</v>
      </c>
      <c r="Z10" s="30">
        <v>93</v>
      </c>
      <c r="AA10" s="30">
        <v>33</v>
      </c>
      <c r="AB10" s="30">
        <v>465</v>
      </c>
      <c r="AC10" s="30">
        <v>200</v>
      </c>
      <c r="AD10" s="30">
        <v>1070</v>
      </c>
      <c r="AE10" s="119">
        <v>2028</v>
      </c>
      <c r="AF10" s="103"/>
      <c r="AG10" s="30">
        <v>1087</v>
      </c>
    </row>
    <row r="11" spans="1:33" s="7" customFormat="1" ht="12.75" customHeight="1" x14ac:dyDescent="0.25">
      <c r="A11" s="1"/>
      <c r="B11" s="35" t="s">
        <v>309</v>
      </c>
      <c r="C11" s="81"/>
      <c r="D11" s="30">
        <v>1150</v>
      </c>
      <c r="E11" s="30">
        <v>360</v>
      </c>
      <c r="F11" s="30">
        <v>100</v>
      </c>
      <c r="G11" s="30">
        <v>680</v>
      </c>
      <c r="H11" s="30">
        <v>90</v>
      </c>
      <c r="I11" s="30">
        <v>100</v>
      </c>
      <c r="J11" s="30"/>
      <c r="K11" s="30">
        <v>700</v>
      </c>
      <c r="L11" s="30">
        <v>60</v>
      </c>
      <c r="M11" s="119">
        <v>3180</v>
      </c>
      <c r="N11" s="30"/>
      <c r="O11" s="121">
        <v>0.3</v>
      </c>
      <c r="P11" s="121" t="s">
        <v>475</v>
      </c>
      <c r="Q11" s="121" t="s">
        <v>475</v>
      </c>
      <c r="R11" s="121">
        <v>7.5</v>
      </c>
      <c r="S11" s="121">
        <v>5</v>
      </c>
      <c r="T11" s="121">
        <v>47.6</v>
      </c>
      <c r="U11" s="30"/>
      <c r="V11" s="121">
        <v>3.3</v>
      </c>
      <c r="W11" s="122">
        <v>63.7</v>
      </c>
      <c r="X11" s="103"/>
      <c r="Y11" s="30">
        <v>90</v>
      </c>
      <c r="Z11" s="30">
        <v>67</v>
      </c>
      <c r="AA11" s="30">
        <v>24</v>
      </c>
      <c r="AB11" s="30">
        <v>332</v>
      </c>
      <c r="AC11" s="30">
        <v>131</v>
      </c>
      <c r="AD11" s="30">
        <v>1014</v>
      </c>
      <c r="AE11" s="119">
        <v>1657</v>
      </c>
      <c r="AF11" s="103"/>
      <c r="AG11" s="30">
        <v>426</v>
      </c>
    </row>
    <row r="12" spans="1:33" ht="26.85" customHeight="1" x14ac:dyDescent="0.25">
      <c r="A12" s="7" t="s">
        <v>310</v>
      </c>
      <c r="B12" s="7"/>
      <c r="C12" s="81"/>
      <c r="D12" s="30"/>
      <c r="E12" s="30"/>
      <c r="F12" s="30"/>
      <c r="G12" s="30"/>
      <c r="H12" s="30"/>
      <c r="I12" s="30"/>
      <c r="J12" s="30"/>
      <c r="K12" s="30"/>
      <c r="L12" s="30"/>
      <c r="M12" s="119"/>
      <c r="N12" s="30"/>
      <c r="O12" s="39"/>
      <c r="P12" s="39"/>
      <c r="Q12" s="39"/>
      <c r="R12" s="39"/>
      <c r="S12" s="39"/>
      <c r="T12" s="39"/>
      <c r="U12" s="30"/>
      <c r="V12" s="39"/>
      <c r="W12" s="123"/>
      <c r="AE12" s="119"/>
    </row>
    <row r="13" spans="1:33" ht="12.75" customHeight="1" x14ac:dyDescent="0.25">
      <c r="A13" s="1"/>
      <c r="B13" s="35" t="s">
        <v>311</v>
      </c>
      <c r="C13" s="81"/>
      <c r="D13" s="30">
        <v>590</v>
      </c>
      <c r="E13" s="30">
        <v>140</v>
      </c>
      <c r="F13" s="30">
        <v>40</v>
      </c>
      <c r="G13" s="30">
        <v>240</v>
      </c>
      <c r="H13" s="30">
        <v>40</v>
      </c>
      <c r="I13" s="30">
        <v>40</v>
      </c>
      <c r="J13" s="30"/>
      <c r="K13" s="30">
        <v>350</v>
      </c>
      <c r="L13" s="30">
        <v>50</v>
      </c>
      <c r="M13" s="119">
        <v>1430</v>
      </c>
      <c r="N13" s="30"/>
      <c r="O13" s="121" t="s">
        <v>475</v>
      </c>
      <c r="P13" s="121">
        <v>0.1</v>
      </c>
      <c r="Q13" s="121" t="s">
        <v>475</v>
      </c>
      <c r="R13" s="121">
        <v>2.8</v>
      </c>
      <c r="S13" s="121">
        <v>1.7</v>
      </c>
      <c r="T13" s="121">
        <v>8.4</v>
      </c>
      <c r="U13" s="30"/>
      <c r="V13" s="121">
        <v>2.7</v>
      </c>
      <c r="W13" s="122">
        <v>15.6</v>
      </c>
      <c r="Y13" s="30">
        <v>42</v>
      </c>
      <c r="Z13" s="30">
        <v>26</v>
      </c>
      <c r="AA13" s="30">
        <v>9</v>
      </c>
      <c r="AB13" s="30">
        <v>120</v>
      </c>
      <c r="AC13" s="30">
        <v>53</v>
      </c>
      <c r="AD13" s="30">
        <v>275</v>
      </c>
      <c r="AE13" s="119">
        <v>524</v>
      </c>
      <c r="AG13" s="30">
        <v>260</v>
      </c>
    </row>
    <row r="14" spans="1:33" ht="12.75" customHeight="1" x14ac:dyDescent="0.25">
      <c r="A14" s="1"/>
      <c r="B14" s="35" t="s">
        <v>312</v>
      </c>
      <c r="C14" s="81"/>
      <c r="D14" s="30">
        <v>610</v>
      </c>
      <c r="E14" s="30">
        <v>120</v>
      </c>
      <c r="F14" s="30">
        <v>40</v>
      </c>
      <c r="G14" s="30">
        <v>280</v>
      </c>
      <c r="H14" s="30">
        <v>30</v>
      </c>
      <c r="I14" s="30">
        <v>50</v>
      </c>
      <c r="J14" s="30"/>
      <c r="K14" s="30">
        <v>370</v>
      </c>
      <c r="L14" s="30">
        <v>40</v>
      </c>
      <c r="M14" s="119">
        <v>1490</v>
      </c>
      <c r="N14" s="30"/>
      <c r="O14" s="121" t="s">
        <v>475</v>
      </c>
      <c r="P14" s="121">
        <v>0.1</v>
      </c>
      <c r="Q14" s="121" t="s">
        <v>475</v>
      </c>
      <c r="R14" s="121">
        <v>3.1</v>
      </c>
      <c r="S14" s="121">
        <v>1.3</v>
      </c>
      <c r="T14" s="121">
        <v>10.199999999999999</v>
      </c>
      <c r="U14" s="30"/>
      <c r="V14" s="121">
        <v>3</v>
      </c>
      <c r="W14" s="122">
        <v>17.7</v>
      </c>
      <c r="Y14" s="30">
        <v>44</v>
      </c>
      <c r="Z14" s="30">
        <v>24</v>
      </c>
      <c r="AA14" s="30">
        <v>9</v>
      </c>
      <c r="AB14" s="30">
        <v>129</v>
      </c>
      <c r="AC14" s="30">
        <v>45</v>
      </c>
      <c r="AD14" s="30">
        <v>441</v>
      </c>
      <c r="AE14" s="119">
        <v>692</v>
      </c>
      <c r="AG14" s="30">
        <v>389</v>
      </c>
    </row>
    <row r="15" spans="1:33" ht="12.75" customHeight="1" x14ac:dyDescent="0.25">
      <c r="A15" s="1"/>
      <c r="B15" s="35" t="s">
        <v>313</v>
      </c>
      <c r="C15" s="81"/>
      <c r="D15" s="30">
        <v>670</v>
      </c>
      <c r="E15" s="30">
        <v>150</v>
      </c>
      <c r="F15" s="30">
        <v>50</v>
      </c>
      <c r="G15" s="30">
        <v>340</v>
      </c>
      <c r="H15" s="30">
        <v>50</v>
      </c>
      <c r="I15" s="30">
        <v>50</v>
      </c>
      <c r="J15" s="30"/>
      <c r="K15" s="30">
        <v>400</v>
      </c>
      <c r="L15" s="30">
        <v>60</v>
      </c>
      <c r="M15" s="119">
        <v>1700</v>
      </c>
      <c r="N15" s="30"/>
      <c r="O15" s="121" t="s">
        <v>475</v>
      </c>
      <c r="P15" s="121">
        <v>0.1</v>
      </c>
      <c r="Q15" s="121" t="s">
        <v>475</v>
      </c>
      <c r="R15" s="121">
        <v>3.7</v>
      </c>
      <c r="S15" s="121">
        <v>2.4</v>
      </c>
      <c r="T15" s="121">
        <v>11.3</v>
      </c>
      <c r="U15" s="30"/>
      <c r="V15" s="121">
        <v>2.1</v>
      </c>
      <c r="W15" s="122">
        <v>19.600000000000001</v>
      </c>
      <c r="Y15" s="30">
        <v>49</v>
      </c>
      <c r="Z15" s="30">
        <v>28</v>
      </c>
      <c r="AA15" s="30">
        <v>11</v>
      </c>
      <c r="AB15" s="30">
        <v>161</v>
      </c>
      <c r="AC15" s="30">
        <v>67</v>
      </c>
      <c r="AD15" s="30">
        <v>344</v>
      </c>
      <c r="AE15" s="119">
        <v>660</v>
      </c>
      <c r="AG15" s="30">
        <v>321</v>
      </c>
    </row>
    <row r="16" spans="1:33" ht="12.75" customHeight="1" x14ac:dyDescent="0.25">
      <c r="A16" s="1"/>
      <c r="B16" s="35" t="s">
        <v>314</v>
      </c>
      <c r="C16" s="81"/>
      <c r="D16" s="30">
        <v>590</v>
      </c>
      <c r="E16" s="30">
        <v>150</v>
      </c>
      <c r="F16" s="30">
        <v>40</v>
      </c>
      <c r="G16" s="30">
        <v>290</v>
      </c>
      <c r="H16" s="30">
        <v>50</v>
      </c>
      <c r="I16" s="30">
        <v>60</v>
      </c>
      <c r="J16" s="30"/>
      <c r="K16" s="30">
        <v>400</v>
      </c>
      <c r="L16" s="30">
        <v>30</v>
      </c>
      <c r="M16" s="119">
        <v>1570</v>
      </c>
      <c r="N16" s="30"/>
      <c r="O16" s="121" t="s">
        <v>475</v>
      </c>
      <c r="P16" s="121">
        <v>0.1</v>
      </c>
      <c r="Q16" s="121" t="s">
        <v>475</v>
      </c>
      <c r="R16" s="121">
        <v>3</v>
      </c>
      <c r="S16" s="121">
        <v>2.5</v>
      </c>
      <c r="T16" s="121">
        <v>11.9</v>
      </c>
      <c r="U16" s="30"/>
      <c r="V16" s="121">
        <v>2.8</v>
      </c>
      <c r="W16" s="122">
        <v>20.3</v>
      </c>
      <c r="Y16" s="30">
        <v>43</v>
      </c>
      <c r="Z16" s="30">
        <v>27</v>
      </c>
      <c r="AA16" s="30">
        <v>8</v>
      </c>
      <c r="AB16" s="30">
        <v>145</v>
      </c>
      <c r="AC16" s="30">
        <v>69</v>
      </c>
      <c r="AD16" s="30">
        <v>469</v>
      </c>
      <c r="AE16" s="119">
        <v>761</v>
      </c>
      <c r="AG16" s="30">
        <v>328</v>
      </c>
    </row>
    <row r="17" spans="1:33" ht="26.85" customHeight="1" x14ac:dyDescent="0.25">
      <c r="A17" s="1"/>
      <c r="B17" s="35" t="s">
        <v>315</v>
      </c>
      <c r="C17" s="81"/>
      <c r="D17" s="30">
        <v>660</v>
      </c>
      <c r="E17" s="30">
        <v>160</v>
      </c>
      <c r="F17" s="30">
        <v>40</v>
      </c>
      <c r="G17" s="30">
        <v>260</v>
      </c>
      <c r="H17" s="30">
        <v>40</v>
      </c>
      <c r="I17" s="30">
        <v>20</v>
      </c>
      <c r="J17" s="30"/>
      <c r="K17" s="30">
        <v>360</v>
      </c>
      <c r="L17" s="30">
        <v>40</v>
      </c>
      <c r="M17" s="119">
        <v>1530</v>
      </c>
      <c r="N17" s="30"/>
      <c r="O17" s="121" t="s">
        <v>475</v>
      </c>
      <c r="P17" s="121">
        <v>0.1</v>
      </c>
      <c r="Q17" s="121" t="s">
        <v>475</v>
      </c>
      <c r="R17" s="121">
        <v>2.8</v>
      </c>
      <c r="S17" s="121">
        <v>1.6</v>
      </c>
      <c r="T17" s="121">
        <v>5.0999999999999996</v>
      </c>
      <c r="U17" s="30"/>
      <c r="V17" s="121">
        <v>4.5999999999999996</v>
      </c>
      <c r="W17" s="122">
        <v>14.1</v>
      </c>
      <c r="Y17" s="30">
        <v>46</v>
      </c>
      <c r="Z17" s="30">
        <v>29</v>
      </c>
      <c r="AA17" s="30">
        <v>10</v>
      </c>
      <c r="AB17" s="30">
        <v>121</v>
      </c>
      <c r="AC17" s="30">
        <v>50</v>
      </c>
      <c r="AD17" s="30">
        <v>125</v>
      </c>
      <c r="AE17" s="119">
        <v>381</v>
      </c>
      <c r="AG17" s="30">
        <v>378</v>
      </c>
    </row>
    <row r="18" spans="1:33" ht="12.75" customHeight="1" x14ac:dyDescent="0.25">
      <c r="A18" s="1"/>
      <c r="B18" s="35" t="s">
        <v>316</v>
      </c>
      <c r="C18" s="81"/>
      <c r="D18" s="30">
        <v>550</v>
      </c>
      <c r="E18" s="30">
        <v>130</v>
      </c>
      <c r="F18" s="30">
        <v>40</v>
      </c>
      <c r="G18" s="30">
        <v>300</v>
      </c>
      <c r="H18" s="30">
        <v>60</v>
      </c>
      <c r="I18" s="30">
        <v>40</v>
      </c>
      <c r="J18" s="30"/>
      <c r="K18" s="30">
        <v>460</v>
      </c>
      <c r="L18" s="30">
        <v>30</v>
      </c>
      <c r="M18" s="119">
        <v>1570</v>
      </c>
      <c r="N18" s="30"/>
      <c r="O18" s="121" t="s">
        <v>475</v>
      </c>
      <c r="P18" s="121">
        <v>0.1</v>
      </c>
      <c r="Q18" s="121" t="s">
        <v>475</v>
      </c>
      <c r="R18" s="121">
        <v>3.3</v>
      </c>
      <c r="S18" s="121">
        <v>2.7</v>
      </c>
      <c r="T18" s="121">
        <v>8.9</v>
      </c>
      <c r="U18" s="30"/>
      <c r="V18" s="121">
        <v>2.1</v>
      </c>
      <c r="W18" s="122">
        <v>17.100000000000001</v>
      </c>
      <c r="Y18" s="30">
        <v>41</v>
      </c>
      <c r="Z18" s="30">
        <v>24</v>
      </c>
      <c r="AA18" s="30">
        <v>10</v>
      </c>
      <c r="AB18" s="30">
        <v>141</v>
      </c>
      <c r="AC18" s="30">
        <v>75</v>
      </c>
      <c r="AD18" s="30">
        <v>342</v>
      </c>
      <c r="AE18" s="119">
        <v>633</v>
      </c>
      <c r="AG18" s="30">
        <v>423</v>
      </c>
    </row>
    <row r="19" spans="1:33" ht="12.75" customHeight="1" x14ac:dyDescent="0.25">
      <c r="A19" s="1"/>
      <c r="B19" s="35" t="s">
        <v>317</v>
      </c>
      <c r="C19" s="81"/>
      <c r="D19" s="30">
        <v>630</v>
      </c>
      <c r="E19" s="30">
        <v>120</v>
      </c>
      <c r="F19" s="30">
        <v>30</v>
      </c>
      <c r="G19" s="30">
        <v>290</v>
      </c>
      <c r="H19" s="30">
        <v>50</v>
      </c>
      <c r="I19" s="30">
        <v>50</v>
      </c>
      <c r="J19" s="30"/>
      <c r="K19" s="30">
        <v>350</v>
      </c>
      <c r="L19" s="30">
        <v>30</v>
      </c>
      <c r="M19" s="119">
        <v>1520</v>
      </c>
      <c r="N19" s="30"/>
      <c r="O19" s="121" t="s">
        <v>475</v>
      </c>
      <c r="P19" s="121">
        <v>0.1</v>
      </c>
      <c r="Q19" s="121" t="s">
        <v>475</v>
      </c>
      <c r="R19" s="121">
        <v>3.6</v>
      </c>
      <c r="S19" s="121">
        <v>2.2999999999999998</v>
      </c>
      <c r="T19" s="121">
        <v>11.4</v>
      </c>
      <c r="U19" s="30"/>
      <c r="V19" s="121">
        <v>2.9</v>
      </c>
      <c r="W19" s="122">
        <v>20.3</v>
      </c>
      <c r="Y19" s="30">
        <v>48</v>
      </c>
      <c r="Z19" s="30">
        <v>23</v>
      </c>
      <c r="AA19" s="30">
        <v>8</v>
      </c>
      <c r="AB19" s="30">
        <v>146</v>
      </c>
      <c r="AC19" s="30">
        <v>67</v>
      </c>
      <c r="AD19" s="30">
        <v>339</v>
      </c>
      <c r="AE19" s="119">
        <v>630</v>
      </c>
      <c r="AG19" s="30">
        <v>345</v>
      </c>
    </row>
    <row r="20" spans="1:33" ht="12.75" customHeight="1" x14ac:dyDescent="0.25">
      <c r="A20" s="1"/>
      <c r="B20" s="35" t="s">
        <v>318</v>
      </c>
      <c r="C20" s="81"/>
      <c r="D20" s="30">
        <v>600</v>
      </c>
      <c r="E20" s="30">
        <v>140</v>
      </c>
      <c r="F20" s="30">
        <v>40</v>
      </c>
      <c r="G20" s="30">
        <v>290</v>
      </c>
      <c r="H20" s="30">
        <v>40</v>
      </c>
      <c r="I20" s="30">
        <v>20</v>
      </c>
      <c r="J20" s="30"/>
      <c r="K20" s="30">
        <v>410</v>
      </c>
      <c r="L20" s="30">
        <v>70</v>
      </c>
      <c r="M20" s="119">
        <v>1540</v>
      </c>
      <c r="N20" s="30"/>
      <c r="O20" s="121" t="s">
        <v>431</v>
      </c>
      <c r="P20" s="121">
        <v>0.1</v>
      </c>
      <c r="Q20" s="121" t="s">
        <v>475</v>
      </c>
      <c r="R20" s="121">
        <v>2.9</v>
      </c>
      <c r="S20" s="121">
        <v>1.9</v>
      </c>
      <c r="T20" s="121">
        <v>9.1999999999999993</v>
      </c>
      <c r="U20" s="30"/>
      <c r="V20" s="121">
        <v>3</v>
      </c>
      <c r="W20" s="122">
        <v>17.2</v>
      </c>
      <c r="Y20" s="30">
        <v>45</v>
      </c>
      <c r="Z20" s="30">
        <v>26</v>
      </c>
      <c r="AA20" s="30">
        <v>10</v>
      </c>
      <c r="AB20" s="30">
        <v>138</v>
      </c>
      <c r="AC20" s="30">
        <v>60</v>
      </c>
      <c r="AD20" s="30">
        <v>187</v>
      </c>
      <c r="AE20" s="119">
        <v>466</v>
      </c>
      <c r="AG20" s="30">
        <v>304</v>
      </c>
    </row>
    <row r="21" spans="1:33" ht="25.5" customHeight="1" x14ac:dyDescent="0.25">
      <c r="A21" s="1"/>
      <c r="B21" s="35" t="s">
        <v>476</v>
      </c>
      <c r="C21" s="81"/>
      <c r="D21" s="30">
        <v>490</v>
      </c>
      <c r="E21" s="30">
        <v>90</v>
      </c>
      <c r="F21" s="30">
        <v>20</v>
      </c>
      <c r="G21" s="30">
        <v>140</v>
      </c>
      <c r="H21" s="30">
        <v>20</v>
      </c>
      <c r="I21" s="30">
        <v>20</v>
      </c>
      <c r="J21" s="30"/>
      <c r="K21" s="30">
        <v>210</v>
      </c>
      <c r="L21" s="30">
        <v>20</v>
      </c>
      <c r="M21" s="119">
        <v>990</v>
      </c>
      <c r="N21" s="30"/>
      <c r="O21" s="121" t="s">
        <v>475</v>
      </c>
      <c r="P21" s="121" t="s">
        <v>475</v>
      </c>
      <c r="Q21" s="121" t="s">
        <v>475</v>
      </c>
      <c r="R21" s="121">
        <v>1.4</v>
      </c>
      <c r="S21" s="121">
        <v>1.2</v>
      </c>
      <c r="T21" s="121">
        <v>5.6</v>
      </c>
      <c r="U21" s="30"/>
      <c r="V21" s="121">
        <v>0.7</v>
      </c>
      <c r="W21" s="122">
        <v>8.9</v>
      </c>
      <c r="Y21" s="30">
        <v>38</v>
      </c>
      <c r="Z21" s="30">
        <v>16</v>
      </c>
      <c r="AA21" s="30">
        <v>6</v>
      </c>
      <c r="AB21" s="30">
        <v>65</v>
      </c>
      <c r="AC21" s="30">
        <v>29</v>
      </c>
      <c r="AD21" s="30">
        <v>126</v>
      </c>
      <c r="AE21" s="119">
        <v>279</v>
      </c>
      <c r="AG21" s="30">
        <v>122</v>
      </c>
    </row>
    <row r="22" spans="1:33" ht="12.75" customHeight="1" x14ac:dyDescent="0.25">
      <c r="A22" s="1"/>
      <c r="B22" s="35" t="s">
        <v>477</v>
      </c>
      <c r="C22" s="81"/>
      <c r="D22" s="30">
        <v>520</v>
      </c>
      <c r="E22" s="30">
        <v>100</v>
      </c>
      <c r="F22" s="30">
        <v>40</v>
      </c>
      <c r="G22" s="30">
        <v>200</v>
      </c>
      <c r="H22" s="30">
        <v>30</v>
      </c>
      <c r="I22" s="30">
        <v>30</v>
      </c>
      <c r="J22" s="30"/>
      <c r="K22" s="30">
        <v>300</v>
      </c>
      <c r="L22" s="30">
        <v>20</v>
      </c>
      <c r="M22" s="119">
        <v>1210</v>
      </c>
      <c r="N22" s="30"/>
      <c r="O22" s="121" t="s">
        <v>475</v>
      </c>
      <c r="P22" s="121" t="s">
        <v>475</v>
      </c>
      <c r="Q22" s="121" t="s">
        <v>475</v>
      </c>
      <c r="R22" s="121">
        <v>2.2000000000000002</v>
      </c>
      <c r="S22" s="121">
        <v>1.2</v>
      </c>
      <c r="T22" s="121">
        <v>5.2</v>
      </c>
      <c r="U22" s="30"/>
      <c r="V22" s="121">
        <v>1.5</v>
      </c>
      <c r="W22" s="122">
        <v>10.199999999999999</v>
      </c>
      <c r="Y22" s="30">
        <v>39</v>
      </c>
      <c r="Z22" s="30">
        <v>19</v>
      </c>
      <c r="AA22" s="30">
        <v>9</v>
      </c>
      <c r="AB22" s="30">
        <v>92</v>
      </c>
      <c r="AC22" s="30">
        <v>39</v>
      </c>
      <c r="AD22" s="30">
        <v>267</v>
      </c>
      <c r="AE22" s="119">
        <v>464</v>
      </c>
      <c r="AG22" s="30">
        <v>256</v>
      </c>
    </row>
    <row r="23" spans="1:33" ht="12.75" customHeight="1" x14ac:dyDescent="0.25">
      <c r="A23" s="1"/>
      <c r="B23" s="35" t="s">
        <v>478</v>
      </c>
      <c r="C23" s="81"/>
      <c r="D23" s="30">
        <v>590</v>
      </c>
      <c r="E23" s="30">
        <v>150</v>
      </c>
      <c r="F23" s="30">
        <v>30</v>
      </c>
      <c r="G23" s="30">
        <v>330</v>
      </c>
      <c r="H23" s="30">
        <v>40</v>
      </c>
      <c r="I23" s="30">
        <v>50</v>
      </c>
      <c r="J23" s="30"/>
      <c r="K23" s="30">
        <v>360</v>
      </c>
      <c r="L23" s="30">
        <v>30</v>
      </c>
      <c r="M23" s="119">
        <v>1550</v>
      </c>
      <c r="N23" s="30"/>
      <c r="O23" s="121" t="s">
        <v>475</v>
      </c>
      <c r="P23" s="121">
        <v>0.1</v>
      </c>
      <c r="Q23" s="121" t="s">
        <v>475</v>
      </c>
      <c r="R23" s="121">
        <v>3.5</v>
      </c>
      <c r="S23" s="121">
        <v>2.1</v>
      </c>
      <c r="T23" s="121">
        <v>11.2</v>
      </c>
      <c r="U23" s="30"/>
      <c r="V23" s="121">
        <v>1.8</v>
      </c>
      <c r="W23" s="122">
        <v>18.8</v>
      </c>
      <c r="Y23" s="30">
        <v>45</v>
      </c>
      <c r="Z23" s="30">
        <v>29</v>
      </c>
      <c r="AA23" s="30">
        <v>8</v>
      </c>
      <c r="AB23" s="30">
        <v>159</v>
      </c>
      <c r="AC23" s="30">
        <v>59</v>
      </c>
      <c r="AD23" s="30">
        <v>258</v>
      </c>
      <c r="AE23" s="119">
        <v>557</v>
      </c>
      <c r="AG23" s="30">
        <v>278</v>
      </c>
    </row>
    <row r="24" spans="1:33" ht="12.75" customHeight="1" x14ac:dyDescent="0.25">
      <c r="A24" s="1"/>
      <c r="B24" s="35" t="s">
        <v>479</v>
      </c>
      <c r="C24" s="81"/>
      <c r="D24" s="30">
        <v>610</v>
      </c>
      <c r="E24" s="30">
        <v>160</v>
      </c>
      <c r="F24" s="30">
        <v>40</v>
      </c>
      <c r="G24" s="30">
        <v>310</v>
      </c>
      <c r="H24" s="30">
        <v>50</v>
      </c>
      <c r="I24" s="30">
        <v>40</v>
      </c>
      <c r="J24" s="30"/>
      <c r="K24" s="30">
        <v>330</v>
      </c>
      <c r="L24" s="30">
        <v>30</v>
      </c>
      <c r="M24" s="119">
        <v>1540</v>
      </c>
      <c r="N24" s="30"/>
      <c r="O24" s="121" t="s">
        <v>475</v>
      </c>
      <c r="P24" s="121" t="s">
        <v>475</v>
      </c>
      <c r="Q24" s="121" t="s">
        <v>475</v>
      </c>
      <c r="R24" s="121">
        <v>3.3</v>
      </c>
      <c r="S24" s="121">
        <v>3</v>
      </c>
      <c r="T24" s="121">
        <v>10.6</v>
      </c>
      <c r="U24" s="30"/>
      <c r="V24" s="121">
        <v>3.3</v>
      </c>
      <c r="W24" s="122">
        <v>20.2</v>
      </c>
      <c r="Y24" s="30">
        <v>46</v>
      </c>
      <c r="Z24" s="30">
        <v>29</v>
      </c>
      <c r="AA24" s="30">
        <v>10</v>
      </c>
      <c r="AB24" s="30">
        <v>150</v>
      </c>
      <c r="AC24" s="30">
        <v>74</v>
      </c>
      <c r="AD24" s="30">
        <v>418</v>
      </c>
      <c r="AE24" s="119">
        <v>727</v>
      </c>
      <c r="AG24" s="30">
        <v>430</v>
      </c>
    </row>
    <row r="25" spans="1:33" ht="25.5" customHeight="1" x14ac:dyDescent="0.25">
      <c r="A25" s="1"/>
      <c r="B25" s="35" t="s">
        <v>480</v>
      </c>
      <c r="C25" s="81"/>
      <c r="D25" s="30">
        <v>590</v>
      </c>
      <c r="E25" s="30">
        <v>180</v>
      </c>
      <c r="F25" s="30">
        <v>50</v>
      </c>
      <c r="G25" s="30">
        <v>340</v>
      </c>
      <c r="H25" s="30">
        <v>50</v>
      </c>
      <c r="I25" s="30">
        <v>40</v>
      </c>
      <c r="J25" s="30"/>
      <c r="K25" s="30">
        <v>370</v>
      </c>
      <c r="L25" s="30">
        <v>30</v>
      </c>
      <c r="M25" s="119">
        <v>1620</v>
      </c>
      <c r="N25" s="30"/>
      <c r="O25" s="121">
        <v>0.2</v>
      </c>
      <c r="P25" s="121" t="s">
        <v>475</v>
      </c>
      <c r="Q25" s="121" t="s">
        <v>475</v>
      </c>
      <c r="R25" s="121">
        <v>3.7</v>
      </c>
      <c r="S25" s="121">
        <v>2.5</v>
      </c>
      <c r="T25" s="121">
        <v>24.8</v>
      </c>
      <c r="U25" s="30"/>
      <c r="V25" s="121">
        <v>2.2000000000000002</v>
      </c>
      <c r="W25" s="122">
        <v>33.4</v>
      </c>
      <c r="Y25" s="30">
        <v>45</v>
      </c>
      <c r="Z25" s="30">
        <v>34</v>
      </c>
      <c r="AA25" s="30">
        <v>13</v>
      </c>
      <c r="AB25" s="30">
        <v>166</v>
      </c>
      <c r="AC25" s="30">
        <v>62</v>
      </c>
      <c r="AD25" s="30">
        <v>569</v>
      </c>
      <c r="AE25" s="119">
        <v>890</v>
      </c>
      <c r="AG25" s="30">
        <v>259</v>
      </c>
    </row>
    <row r="26" spans="1:33" x14ac:dyDescent="0.25">
      <c r="A26" s="1"/>
      <c r="B26" s="35" t="s">
        <v>481</v>
      </c>
      <c r="C26" s="81"/>
      <c r="D26" s="30">
        <v>560</v>
      </c>
      <c r="E26" s="30">
        <v>180</v>
      </c>
      <c r="F26" s="30">
        <v>50</v>
      </c>
      <c r="G26" s="30">
        <v>340</v>
      </c>
      <c r="H26" s="30">
        <v>50</v>
      </c>
      <c r="I26" s="30">
        <v>50</v>
      </c>
      <c r="J26" s="30"/>
      <c r="K26" s="30">
        <v>330</v>
      </c>
      <c r="L26" s="30">
        <v>30</v>
      </c>
      <c r="M26" s="119">
        <v>1560</v>
      </c>
      <c r="N26" s="30"/>
      <c r="O26" s="121" t="s">
        <v>431</v>
      </c>
      <c r="P26" s="121" t="s">
        <v>475</v>
      </c>
      <c r="Q26" s="121" t="s">
        <v>475</v>
      </c>
      <c r="R26" s="121">
        <v>3.8</v>
      </c>
      <c r="S26" s="121">
        <v>2.6</v>
      </c>
      <c r="T26" s="121">
        <v>22.8</v>
      </c>
      <c r="U26" s="30"/>
      <c r="V26" s="121">
        <v>1</v>
      </c>
      <c r="W26" s="122">
        <v>30.3</v>
      </c>
      <c r="Y26" s="30">
        <v>44</v>
      </c>
      <c r="Z26" s="30">
        <v>33</v>
      </c>
      <c r="AA26" s="30">
        <v>11</v>
      </c>
      <c r="AB26" s="30">
        <v>166</v>
      </c>
      <c r="AC26" s="30">
        <v>68</v>
      </c>
      <c r="AD26" s="30">
        <v>444</v>
      </c>
      <c r="AE26" s="119">
        <v>767</v>
      </c>
      <c r="AG26" s="30">
        <v>166</v>
      </c>
    </row>
    <row r="27" spans="1:33" ht="26.85" customHeight="1" x14ac:dyDescent="0.25">
      <c r="A27" s="7" t="s">
        <v>325</v>
      </c>
      <c r="B27" s="7"/>
      <c r="C27" s="81"/>
      <c r="D27" s="124"/>
      <c r="E27" s="124"/>
      <c r="F27" s="124"/>
      <c r="G27" s="124"/>
      <c r="H27" s="124"/>
      <c r="I27" s="124"/>
      <c r="J27" s="124"/>
      <c r="K27" s="124"/>
      <c r="L27" s="124"/>
      <c r="M27" s="119"/>
      <c r="N27" s="30"/>
      <c r="O27" s="39"/>
      <c r="P27" s="39"/>
      <c r="Q27" s="39"/>
      <c r="R27" s="39"/>
      <c r="S27" s="39"/>
      <c r="T27" s="39"/>
      <c r="U27" s="30"/>
      <c r="V27" s="39"/>
      <c r="W27" s="125"/>
      <c r="AE27" s="119"/>
    </row>
    <row r="28" spans="1:33" x14ac:dyDescent="0.25">
      <c r="A28" s="1"/>
      <c r="B28" s="80" t="s">
        <v>326</v>
      </c>
      <c r="C28" s="7"/>
      <c r="D28" s="30">
        <v>210</v>
      </c>
      <c r="E28" s="30">
        <v>50</v>
      </c>
      <c r="F28" s="30">
        <v>10</v>
      </c>
      <c r="G28" s="30">
        <v>80</v>
      </c>
      <c r="H28" s="30">
        <v>10</v>
      </c>
      <c r="I28" s="30">
        <v>20</v>
      </c>
      <c r="J28" s="30"/>
      <c r="K28" s="30">
        <v>120</v>
      </c>
      <c r="L28" s="30">
        <v>20</v>
      </c>
      <c r="M28" s="119">
        <v>490</v>
      </c>
      <c r="N28" s="30"/>
      <c r="O28" s="121" t="s">
        <v>475</v>
      </c>
      <c r="P28" s="121" t="s">
        <v>475</v>
      </c>
      <c r="Q28" s="121" t="s">
        <v>475</v>
      </c>
      <c r="R28" s="121">
        <v>1</v>
      </c>
      <c r="S28" s="121">
        <v>0.3</v>
      </c>
      <c r="T28" s="121">
        <v>3.4</v>
      </c>
      <c r="U28" s="30"/>
      <c r="V28" s="121" t="s">
        <v>431</v>
      </c>
      <c r="W28" s="122">
        <v>6</v>
      </c>
      <c r="Y28" s="30">
        <v>15</v>
      </c>
      <c r="Z28" s="30">
        <v>9</v>
      </c>
      <c r="AA28" s="30">
        <v>3</v>
      </c>
      <c r="AB28" s="30">
        <v>42</v>
      </c>
      <c r="AC28" s="30">
        <v>14</v>
      </c>
      <c r="AD28" s="30">
        <v>134</v>
      </c>
      <c r="AE28" s="119">
        <v>217</v>
      </c>
      <c r="AG28" s="30">
        <v>124</v>
      </c>
    </row>
    <row r="29" spans="1:33" x14ac:dyDescent="0.25">
      <c r="A29" s="1"/>
      <c r="B29" s="80" t="s">
        <v>327</v>
      </c>
      <c r="C29" s="81"/>
      <c r="D29" s="30">
        <v>200</v>
      </c>
      <c r="E29" s="30">
        <v>40</v>
      </c>
      <c r="F29" s="30">
        <v>10</v>
      </c>
      <c r="G29" s="30">
        <v>80</v>
      </c>
      <c r="H29" s="30">
        <v>10</v>
      </c>
      <c r="I29" s="30">
        <v>10</v>
      </c>
      <c r="J29" s="30"/>
      <c r="K29" s="30">
        <v>110</v>
      </c>
      <c r="L29" s="30">
        <v>20</v>
      </c>
      <c r="M29" s="119">
        <v>460</v>
      </c>
      <c r="N29" s="30"/>
      <c r="O29" s="121" t="s">
        <v>475</v>
      </c>
      <c r="P29" s="121" t="s">
        <v>475</v>
      </c>
      <c r="Q29" s="121" t="s">
        <v>475</v>
      </c>
      <c r="R29" s="121">
        <v>0.9</v>
      </c>
      <c r="S29" s="121">
        <v>0.4</v>
      </c>
      <c r="T29" s="121">
        <v>1.7</v>
      </c>
      <c r="U29" s="30"/>
      <c r="V29" s="121">
        <v>0.6</v>
      </c>
      <c r="W29" s="122">
        <v>3.6</v>
      </c>
      <c r="Y29" s="30">
        <v>14</v>
      </c>
      <c r="Z29" s="30">
        <v>7</v>
      </c>
      <c r="AA29" s="30">
        <v>3</v>
      </c>
      <c r="AB29" s="30">
        <v>37</v>
      </c>
      <c r="AC29" s="30">
        <v>11</v>
      </c>
      <c r="AD29" s="30">
        <v>53</v>
      </c>
      <c r="AE29" s="119">
        <v>125</v>
      </c>
      <c r="AG29" s="30">
        <v>66</v>
      </c>
    </row>
    <row r="30" spans="1:33" x14ac:dyDescent="0.25">
      <c r="A30" s="1"/>
      <c r="B30" s="80" t="s">
        <v>328</v>
      </c>
      <c r="C30" s="81"/>
      <c r="D30" s="30">
        <v>180</v>
      </c>
      <c r="E30" s="30">
        <v>50</v>
      </c>
      <c r="F30" s="30">
        <v>10</v>
      </c>
      <c r="G30" s="30">
        <v>80</v>
      </c>
      <c r="H30" s="30">
        <v>20</v>
      </c>
      <c r="I30" s="30">
        <v>20</v>
      </c>
      <c r="J30" s="30"/>
      <c r="K30" s="30">
        <v>120</v>
      </c>
      <c r="L30" s="30">
        <v>10</v>
      </c>
      <c r="M30" s="119">
        <v>480</v>
      </c>
      <c r="N30" s="30"/>
      <c r="O30" s="121" t="s">
        <v>475</v>
      </c>
      <c r="P30" s="121" t="s">
        <v>475</v>
      </c>
      <c r="Q30" s="121" t="s">
        <v>475</v>
      </c>
      <c r="R30" s="121">
        <v>0.9</v>
      </c>
      <c r="S30" s="121">
        <v>1</v>
      </c>
      <c r="T30" s="121">
        <v>3.3</v>
      </c>
      <c r="U30" s="30"/>
      <c r="V30" s="121">
        <v>0.7</v>
      </c>
      <c r="W30" s="122">
        <v>6</v>
      </c>
      <c r="Y30" s="30">
        <v>13</v>
      </c>
      <c r="Z30" s="30">
        <v>10</v>
      </c>
      <c r="AA30" s="30">
        <v>2</v>
      </c>
      <c r="AB30" s="30">
        <v>41</v>
      </c>
      <c r="AC30" s="30">
        <v>28</v>
      </c>
      <c r="AD30" s="30">
        <v>88</v>
      </c>
      <c r="AE30" s="119">
        <v>182</v>
      </c>
      <c r="AG30" s="30">
        <v>71</v>
      </c>
    </row>
    <row r="31" spans="1:33" x14ac:dyDescent="0.25">
      <c r="A31" s="1"/>
      <c r="B31" s="80" t="s">
        <v>329</v>
      </c>
      <c r="C31" s="81"/>
      <c r="D31" s="30">
        <v>210</v>
      </c>
      <c r="E31" s="30">
        <v>40</v>
      </c>
      <c r="F31" s="30">
        <v>20</v>
      </c>
      <c r="G31" s="30">
        <v>80</v>
      </c>
      <c r="H31" s="30">
        <v>10</v>
      </c>
      <c r="I31" s="30">
        <v>30</v>
      </c>
      <c r="J31" s="30"/>
      <c r="K31" s="30">
        <v>110</v>
      </c>
      <c r="L31" s="30">
        <v>20</v>
      </c>
      <c r="M31" s="119">
        <v>490</v>
      </c>
      <c r="N31" s="30"/>
      <c r="O31" s="121" t="s">
        <v>475</v>
      </c>
      <c r="P31" s="121" t="s">
        <v>475</v>
      </c>
      <c r="Q31" s="121" t="s">
        <v>475</v>
      </c>
      <c r="R31" s="121">
        <v>1</v>
      </c>
      <c r="S31" s="121">
        <v>0.2</v>
      </c>
      <c r="T31" s="121">
        <v>5.5</v>
      </c>
      <c r="U31" s="30"/>
      <c r="V31" s="121">
        <v>1.3</v>
      </c>
      <c r="W31" s="122">
        <v>8</v>
      </c>
      <c r="Y31" s="30">
        <v>15</v>
      </c>
      <c r="Z31" s="30">
        <v>8</v>
      </c>
      <c r="AA31" s="30">
        <v>4</v>
      </c>
      <c r="AB31" s="30">
        <v>39</v>
      </c>
      <c r="AC31" s="30">
        <v>9</v>
      </c>
      <c r="AD31" s="30">
        <v>256</v>
      </c>
      <c r="AE31" s="119">
        <v>332</v>
      </c>
      <c r="AG31" s="30">
        <v>99</v>
      </c>
    </row>
    <row r="32" spans="1:33" x14ac:dyDescent="0.25">
      <c r="A32" s="1"/>
      <c r="B32" s="80" t="s">
        <v>330</v>
      </c>
      <c r="C32" s="81"/>
      <c r="D32" s="30">
        <v>230</v>
      </c>
      <c r="E32" s="30">
        <v>40</v>
      </c>
      <c r="F32" s="30">
        <v>10</v>
      </c>
      <c r="G32" s="30">
        <v>110</v>
      </c>
      <c r="H32" s="30">
        <v>10</v>
      </c>
      <c r="I32" s="30">
        <v>20</v>
      </c>
      <c r="J32" s="30"/>
      <c r="K32" s="30">
        <v>110</v>
      </c>
      <c r="L32" s="30">
        <v>10</v>
      </c>
      <c r="M32" s="119">
        <v>530</v>
      </c>
      <c r="N32" s="30"/>
      <c r="O32" s="121" t="s">
        <v>475</v>
      </c>
      <c r="P32" s="121" t="s">
        <v>475</v>
      </c>
      <c r="Q32" s="121" t="s">
        <v>475</v>
      </c>
      <c r="R32" s="121">
        <v>1.3</v>
      </c>
      <c r="S32" s="121">
        <v>0.6</v>
      </c>
      <c r="T32" s="121">
        <v>1.6</v>
      </c>
      <c r="U32" s="30"/>
      <c r="V32" s="121">
        <v>0.2</v>
      </c>
      <c r="W32" s="122">
        <v>3.8</v>
      </c>
      <c r="Y32" s="30">
        <v>16</v>
      </c>
      <c r="Z32" s="30">
        <v>7</v>
      </c>
      <c r="AA32" s="30">
        <v>2</v>
      </c>
      <c r="AB32" s="30">
        <v>53</v>
      </c>
      <c r="AC32" s="30">
        <v>21</v>
      </c>
      <c r="AD32" s="30">
        <v>90</v>
      </c>
      <c r="AE32" s="119">
        <v>191</v>
      </c>
      <c r="AG32" s="30">
        <v>59</v>
      </c>
    </row>
    <row r="33" spans="1:33" s="7" customFormat="1" x14ac:dyDescent="0.25">
      <c r="A33" s="1"/>
      <c r="B33" s="80" t="s">
        <v>331</v>
      </c>
      <c r="C33" s="81"/>
      <c r="D33" s="30">
        <v>170</v>
      </c>
      <c r="E33" s="30">
        <v>40</v>
      </c>
      <c r="F33" s="30">
        <v>10</v>
      </c>
      <c r="G33" s="30">
        <v>80</v>
      </c>
      <c r="H33" s="30">
        <v>10</v>
      </c>
      <c r="I33" s="30">
        <v>10</v>
      </c>
      <c r="J33" s="30"/>
      <c r="K33" s="30">
        <v>150</v>
      </c>
      <c r="L33" s="30">
        <v>10</v>
      </c>
      <c r="M33" s="119">
        <v>470</v>
      </c>
      <c r="N33" s="30"/>
      <c r="O33" s="121" t="s">
        <v>475</v>
      </c>
      <c r="P33" s="121" t="s">
        <v>475</v>
      </c>
      <c r="Q33" s="121" t="s">
        <v>475</v>
      </c>
      <c r="R33" s="121">
        <v>0.8</v>
      </c>
      <c r="S33" s="121">
        <v>0.5</v>
      </c>
      <c r="T33" s="121">
        <v>3.1</v>
      </c>
      <c r="U33" s="30"/>
      <c r="V33" s="121">
        <v>1.5</v>
      </c>
      <c r="W33" s="122">
        <v>5.9</v>
      </c>
      <c r="X33" s="103"/>
      <c r="Y33" s="30">
        <v>13</v>
      </c>
      <c r="Z33" s="30">
        <v>8</v>
      </c>
      <c r="AA33" s="30">
        <v>3</v>
      </c>
      <c r="AB33" s="30">
        <v>37</v>
      </c>
      <c r="AC33" s="30">
        <v>14</v>
      </c>
      <c r="AD33" s="30">
        <v>95</v>
      </c>
      <c r="AE33" s="119">
        <v>170</v>
      </c>
      <c r="AF33" s="103"/>
      <c r="AG33" s="30">
        <v>231</v>
      </c>
    </row>
    <row r="34" spans="1:33" x14ac:dyDescent="0.25">
      <c r="A34" s="1"/>
      <c r="B34" s="80" t="s">
        <v>332</v>
      </c>
      <c r="C34" s="81"/>
      <c r="D34" s="30">
        <v>250</v>
      </c>
      <c r="E34" s="30">
        <v>50</v>
      </c>
      <c r="F34" s="30">
        <v>20</v>
      </c>
      <c r="G34" s="30">
        <v>120</v>
      </c>
      <c r="H34" s="30">
        <v>20</v>
      </c>
      <c r="I34" s="30">
        <v>10</v>
      </c>
      <c r="J34" s="30"/>
      <c r="K34" s="30">
        <v>140</v>
      </c>
      <c r="L34" s="30">
        <v>40</v>
      </c>
      <c r="M34" s="119">
        <v>610</v>
      </c>
      <c r="N34" s="30"/>
      <c r="O34" s="121" t="s">
        <v>475</v>
      </c>
      <c r="P34" s="121" t="s">
        <v>475</v>
      </c>
      <c r="Q34" s="121" t="s">
        <v>475</v>
      </c>
      <c r="R34" s="121">
        <v>1.3</v>
      </c>
      <c r="S34" s="121">
        <v>0.9</v>
      </c>
      <c r="T34" s="121">
        <v>3</v>
      </c>
      <c r="U34" s="30"/>
      <c r="V34" s="121">
        <v>1.2</v>
      </c>
      <c r="W34" s="122">
        <v>6.6</v>
      </c>
      <c r="Y34" s="30">
        <v>18</v>
      </c>
      <c r="Z34" s="30">
        <v>10</v>
      </c>
      <c r="AA34" s="30">
        <v>4</v>
      </c>
      <c r="AB34" s="30">
        <v>58</v>
      </c>
      <c r="AC34" s="30">
        <v>26</v>
      </c>
      <c r="AD34" s="30">
        <v>105</v>
      </c>
      <c r="AE34" s="119">
        <v>221</v>
      </c>
      <c r="AG34" s="30">
        <v>112</v>
      </c>
    </row>
    <row r="35" spans="1:33" x14ac:dyDescent="0.25">
      <c r="A35" s="1"/>
      <c r="B35" s="80" t="s">
        <v>333</v>
      </c>
      <c r="C35" s="81"/>
      <c r="D35" s="30">
        <v>200</v>
      </c>
      <c r="E35" s="30">
        <v>50</v>
      </c>
      <c r="F35" s="30">
        <v>20</v>
      </c>
      <c r="G35" s="30">
        <v>110</v>
      </c>
      <c r="H35" s="30">
        <v>10</v>
      </c>
      <c r="I35" s="30">
        <v>10</v>
      </c>
      <c r="J35" s="30"/>
      <c r="K35" s="30">
        <v>150</v>
      </c>
      <c r="L35" s="30">
        <v>10</v>
      </c>
      <c r="M35" s="119">
        <v>560</v>
      </c>
      <c r="N35" s="30"/>
      <c r="O35" s="121" t="s">
        <v>475</v>
      </c>
      <c r="P35" s="121" t="s">
        <v>475</v>
      </c>
      <c r="Q35" s="121" t="s">
        <v>475</v>
      </c>
      <c r="R35" s="121">
        <v>1.2</v>
      </c>
      <c r="S35" s="121">
        <v>0.6</v>
      </c>
      <c r="T35" s="121">
        <v>3.4</v>
      </c>
      <c r="U35" s="30"/>
      <c r="V35" s="121">
        <v>0.2</v>
      </c>
      <c r="W35" s="122">
        <v>5.6</v>
      </c>
      <c r="X35" s="1"/>
      <c r="Y35" s="30">
        <v>16</v>
      </c>
      <c r="Z35" s="30">
        <v>10</v>
      </c>
      <c r="AA35" s="30">
        <v>4</v>
      </c>
      <c r="AB35" s="30">
        <v>52</v>
      </c>
      <c r="AC35" s="30">
        <v>20</v>
      </c>
      <c r="AD35" s="30">
        <v>76</v>
      </c>
      <c r="AE35" s="119">
        <v>177</v>
      </c>
      <c r="AF35" s="1"/>
      <c r="AG35" s="30">
        <v>114</v>
      </c>
    </row>
    <row r="36" spans="1:33" x14ac:dyDescent="0.25">
      <c r="A36" s="1"/>
      <c r="B36" s="80" t="s">
        <v>334</v>
      </c>
      <c r="C36" s="81"/>
      <c r="D36" s="30">
        <v>220</v>
      </c>
      <c r="E36" s="30">
        <v>40</v>
      </c>
      <c r="F36" s="30">
        <v>20</v>
      </c>
      <c r="G36" s="30">
        <v>110</v>
      </c>
      <c r="H36" s="30">
        <v>10</v>
      </c>
      <c r="I36" s="30">
        <v>30</v>
      </c>
      <c r="J36" s="30"/>
      <c r="K36" s="30">
        <v>110</v>
      </c>
      <c r="L36" s="30">
        <v>20</v>
      </c>
      <c r="M36" s="119">
        <v>530</v>
      </c>
      <c r="N36" s="30"/>
      <c r="O36" s="121" t="s">
        <v>431</v>
      </c>
      <c r="P36" s="121" t="s">
        <v>475</v>
      </c>
      <c r="Q36" s="121" t="s">
        <v>475</v>
      </c>
      <c r="R36" s="121">
        <v>1.1000000000000001</v>
      </c>
      <c r="S36" s="121">
        <v>0.8</v>
      </c>
      <c r="T36" s="121">
        <v>4.8</v>
      </c>
      <c r="U36" s="30"/>
      <c r="V36" s="121">
        <v>0.6</v>
      </c>
      <c r="W36" s="122">
        <v>7.5</v>
      </c>
      <c r="X36" s="1"/>
      <c r="Y36" s="30">
        <v>14</v>
      </c>
      <c r="Z36" s="30">
        <v>8</v>
      </c>
      <c r="AA36" s="30">
        <v>4</v>
      </c>
      <c r="AB36" s="30">
        <v>51</v>
      </c>
      <c r="AC36" s="30">
        <v>20</v>
      </c>
      <c r="AD36" s="30">
        <v>164</v>
      </c>
      <c r="AE36" s="119">
        <v>261</v>
      </c>
      <c r="AF36" s="1"/>
      <c r="AG36" s="30">
        <v>94</v>
      </c>
    </row>
    <row r="37" spans="1:33" x14ac:dyDescent="0.25">
      <c r="A37" s="1"/>
      <c r="B37" s="80" t="s">
        <v>335</v>
      </c>
      <c r="C37" s="81"/>
      <c r="D37" s="30">
        <v>170</v>
      </c>
      <c r="E37" s="30">
        <v>40</v>
      </c>
      <c r="F37" s="30">
        <v>10</v>
      </c>
      <c r="G37" s="30">
        <v>80</v>
      </c>
      <c r="H37" s="30">
        <v>10</v>
      </c>
      <c r="I37" s="30">
        <v>10</v>
      </c>
      <c r="J37" s="30"/>
      <c r="K37" s="30">
        <v>110</v>
      </c>
      <c r="L37" s="30">
        <v>10</v>
      </c>
      <c r="M37" s="119">
        <v>440</v>
      </c>
      <c r="N37" s="30"/>
      <c r="O37" s="121" t="s">
        <v>431</v>
      </c>
      <c r="P37" s="121" t="s">
        <v>475</v>
      </c>
      <c r="Q37" s="121" t="s">
        <v>475</v>
      </c>
      <c r="R37" s="121">
        <v>0.9</v>
      </c>
      <c r="S37" s="121">
        <v>0.6</v>
      </c>
      <c r="T37" s="121">
        <v>4.9000000000000004</v>
      </c>
      <c r="U37" s="30"/>
      <c r="V37" s="121">
        <v>0.4</v>
      </c>
      <c r="W37" s="122">
        <v>6.9</v>
      </c>
      <c r="X37" s="1"/>
      <c r="Y37" s="30">
        <v>13</v>
      </c>
      <c r="Z37" s="30">
        <v>8</v>
      </c>
      <c r="AA37" s="30">
        <v>2</v>
      </c>
      <c r="AB37" s="30">
        <v>39</v>
      </c>
      <c r="AC37" s="30">
        <v>19</v>
      </c>
      <c r="AD37" s="30">
        <v>128</v>
      </c>
      <c r="AE37" s="119">
        <v>209</v>
      </c>
      <c r="AF37" s="1"/>
      <c r="AG37" s="30">
        <v>50</v>
      </c>
    </row>
    <row r="38" spans="1:33" x14ac:dyDescent="0.25">
      <c r="A38" s="1"/>
      <c r="B38" s="80" t="s">
        <v>336</v>
      </c>
      <c r="C38" s="81"/>
      <c r="D38" s="30">
        <v>170</v>
      </c>
      <c r="E38" s="30">
        <v>40</v>
      </c>
      <c r="F38" s="30">
        <v>10</v>
      </c>
      <c r="G38" s="30">
        <v>80</v>
      </c>
      <c r="H38" s="30">
        <v>10</v>
      </c>
      <c r="I38" s="30">
        <v>20</v>
      </c>
      <c r="J38" s="30"/>
      <c r="K38" s="30">
        <v>130</v>
      </c>
      <c r="L38" s="30">
        <v>10</v>
      </c>
      <c r="M38" s="119">
        <v>460</v>
      </c>
      <c r="N38" s="30"/>
      <c r="O38" s="121" t="s">
        <v>475</v>
      </c>
      <c r="P38" s="121" t="s">
        <v>475</v>
      </c>
      <c r="Q38" s="121" t="s">
        <v>475</v>
      </c>
      <c r="R38" s="121">
        <v>0.8</v>
      </c>
      <c r="S38" s="121">
        <v>0.7</v>
      </c>
      <c r="T38" s="121">
        <v>2.5</v>
      </c>
      <c r="U38" s="30"/>
      <c r="V38" s="121">
        <v>1.4</v>
      </c>
      <c r="W38" s="122">
        <v>5.4</v>
      </c>
      <c r="X38" s="1"/>
      <c r="Y38" s="30">
        <v>12</v>
      </c>
      <c r="Z38" s="30">
        <v>8</v>
      </c>
      <c r="AA38" s="30">
        <v>3</v>
      </c>
      <c r="AB38" s="30">
        <v>39</v>
      </c>
      <c r="AC38" s="30">
        <v>16</v>
      </c>
      <c r="AD38" s="30">
        <v>83</v>
      </c>
      <c r="AE38" s="119">
        <v>161</v>
      </c>
      <c r="AF38" s="1"/>
      <c r="AG38" s="30">
        <v>127</v>
      </c>
    </row>
    <row r="39" spans="1:33" x14ac:dyDescent="0.25">
      <c r="A39" s="1"/>
      <c r="B39" s="80" t="s">
        <v>337</v>
      </c>
      <c r="C39" s="81"/>
      <c r="D39" s="30">
        <v>250</v>
      </c>
      <c r="E39" s="30">
        <v>60</v>
      </c>
      <c r="F39" s="30">
        <v>10</v>
      </c>
      <c r="G39" s="30">
        <v>140</v>
      </c>
      <c r="H39" s="30">
        <v>20</v>
      </c>
      <c r="I39" s="30">
        <v>30</v>
      </c>
      <c r="J39" s="30"/>
      <c r="K39" s="30">
        <v>160</v>
      </c>
      <c r="L39" s="30">
        <v>10</v>
      </c>
      <c r="M39" s="119">
        <v>670</v>
      </c>
      <c r="N39" s="30"/>
      <c r="O39" s="121" t="s">
        <v>475</v>
      </c>
      <c r="P39" s="121" t="s">
        <v>475</v>
      </c>
      <c r="Q39" s="121" t="s">
        <v>475</v>
      </c>
      <c r="R39" s="121">
        <v>1.3</v>
      </c>
      <c r="S39" s="121">
        <v>1.2</v>
      </c>
      <c r="T39" s="121">
        <v>4.5999999999999996</v>
      </c>
      <c r="U39" s="30"/>
      <c r="V39" s="121">
        <v>1</v>
      </c>
      <c r="W39" s="122">
        <v>8.1</v>
      </c>
      <c r="X39" s="1"/>
      <c r="Y39" s="30">
        <v>18</v>
      </c>
      <c r="Z39" s="30">
        <v>11</v>
      </c>
      <c r="AA39" s="30">
        <v>3</v>
      </c>
      <c r="AB39" s="30">
        <v>67</v>
      </c>
      <c r="AC39" s="30">
        <v>34</v>
      </c>
      <c r="AD39" s="30">
        <v>258</v>
      </c>
      <c r="AE39" s="119">
        <v>391</v>
      </c>
      <c r="AF39" s="1"/>
      <c r="AG39" s="30">
        <v>151</v>
      </c>
    </row>
    <row r="40" spans="1:33" ht="26.85" customHeight="1" x14ac:dyDescent="0.25">
      <c r="A40" s="1"/>
      <c r="B40" s="80" t="s">
        <v>338</v>
      </c>
      <c r="C40" s="81"/>
      <c r="D40" s="30">
        <v>230</v>
      </c>
      <c r="E40" s="30">
        <v>60</v>
      </c>
      <c r="F40" s="30">
        <v>10</v>
      </c>
      <c r="G40" s="30">
        <v>100</v>
      </c>
      <c r="H40" s="30">
        <v>10</v>
      </c>
      <c r="I40" s="30">
        <v>10</v>
      </c>
      <c r="J40" s="30"/>
      <c r="K40" s="30">
        <v>110</v>
      </c>
      <c r="L40" s="30">
        <v>10</v>
      </c>
      <c r="M40" s="119">
        <v>530</v>
      </c>
      <c r="N40" s="30"/>
      <c r="O40" s="121" t="s">
        <v>475</v>
      </c>
      <c r="P40" s="121" t="s">
        <v>475</v>
      </c>
      <c r="Q40" s="121" t="s">
        <v>475</v>
      </c>
      <c r="R40" s="121">
        <v>1.1000000000000001</v>
      </c>
      <c r="S40" s="121">
        <v>0.4</v>
      </c>
      <c r="T40" s="121">
        <v>0.8</v>
      </c>
      <c r="U40" s="30"/>
      <c r="V40" s="121">
        <v>0.6</v>
      </c>
      <c r="W40" s="122">
        <v>2.9</v>
      </c>
      <c r="X40" s="1"/>
      <c r="Y40" s="30">
        <v>17</v>
      </c>
      <c r="Z40" s="30">
        <v>10</v>
      </c>
      <c r="AA40" s="30">
        <v>3</v>
      </c>
      <c r="AB40" s="30">
        <v>48</v>
      </c>
      <c r="AC40" s="30">
        <v>15</v>
      </c>
      <c r="AD40" s="30">
        <v>40</v>
      </c>
      <c r="AE40" s="119">
        <v>133</v>
      </c>
      <c r="AF40" s="1"/>
      <c r="AG40" s="30">
        <v>63</v>
      </c>
    </row>
    <row r="41" spans="1:33" x14ac:dyDescent="0.25">
      <c r="A41" s="1"/>
      <c r="B41" s="80" t="s">
        <v>339</v>
      </c>
      <c r="C41" s="81"/>
      <c r="D41" s="30">
        <v>220</v>
      </c>
      <c r="E41" s="30">
        <v>50</v>
      </c>
      <c r="F41" s="30">
        <v>10</v>
      </c>
      <c r="G41" s="30">
        <v>80</v>
      </c>
      <c r="H41" s="30">
        <v>10</v>
      </c>
      <c r="I41" s="30" t="s">
        <v>431</v>
      </c>
      <c r="J41" s="30"/>
      <c r="K41" s="30">
        <v>150</v>
      </c>
      <c r="L41" s="30">
        <v>10</v>
      </c>
      <c r="M41" s="119">
        <v>530</v>
      </c>
      <c r="N41" s="30"/>
      <c r="O41" s="121" t="s">
        <v>475</v>
      </c>
      <c r="P41" s="121" t="s">
        <v>475</v>
      </c>
      <c r="Q41" s="121" t="s">
        <v>475</v>
      </c>
      <c r="R41" s="121">
        <v>0.9</v>
      </c>
      <c r="S41" s="121">
        <v>0.7</v>
      </c>
      <c r="T41" s="121" t="s">
        <v>431</v>
      </c>
      <c r="U41" s="30"/>
      <c r="V41" s="121">
        <v>3.7</v>
      </c>
      <c r="W41" s="122">
        <v>7.7</v>
      </c>
      <c r="Y41" s="30">
        <v>16</v>
      </c>
      <c r="Z41" s="30">
        <v>8</v>
      </c>
      <c r="AA41" s="30">
        <v>3</v>
      </c>
      <c r="AB41" s="30">
        <v>38</v>
      </c>
      <c r="AC41" s="30">
        <v>19</v>
      </c>
      <c r="AD41" s="30" t="s">
        <v>431</v>
      </c>
      <c r="AE41" s="119">
        <v>126</v>
      </c>
      <c r="AG41" s="30">
        <v>272</v>
      </c>
    </row>
    <row r="42" spans="1:33" x14ac:dyDescent="0.25">
      <c r="A42" s="1"/>
      <c r="B42" s="80" t="s">
        <v>340</v>
      </c>
      <c r="C42" s="81"/>
      <c r="D42" s="30">
        <v>210</v>
      </c>
      <c r="E42" s="30">
        <v>60</v>
      </c>
      <c r="F42" s="30">
        <v>10</v>
      </c>
      <c r="G42" s="30">
        <v>70</v>
      </c>
      <c r="H42" s="30">
        <v>10</v>
      </c>
      <c r="I42" s="30">
        <v>10</v>
      </c>
      <c r="J42" s="30"/>
      <c r="K42" s="30">
        <v>100</v>
      </c>
      <c r="L42" s="30">
        <v>10</v>
      </c>
      <c r="M42" s="119">
        <v>470</v>
      </c>
      <c r="N42" s="30"/>
      <c r="O42" s="121" t="s">
        <v>475</v>
      </c>
      <c r="P42" s="121" t="s">
        <v>475</v>
      </c>
      <c r="Q42" s="121" t="s">
        <v>475</v>
      </c>
      <c r="R42" s="121">
        <v>0.8</v>
      </c>
      <c r="S42" s="121">
        <v>0.5</v>
      </c>
      <c r="T42" s="121">
        <v>1.9</v>
      </c>
      <c r="U42" s="30"/>
      <c r="V42" s="121">
        <v>0.3</v>
      </c>
      <c r="W42" s="122">
        <v>3.5</v>
      </c>
      <c r="X42" s="1"/>
      <c r="Y42" s="30">
        <v>13</v>
      </c>
      <c r="Z42" s="30">
        <v>10</v>
      </c>
      <c r="AA42" s="30">
        <v>3</v>
      </c>
      <c r="AB42" s="30">
        <v>35</v>
      </c>
      <c r="AC42" s="30">
        <v>16</v>
      </c>
      <c r="AD42" s="30">
        <v>44</v>
      </c>
      <c r="AE42" s="119">
        <v>121</v>
      </c>
      <c r="AF42" s="1"/>
      <c r="AG42" s="30">
        <v>43</v>
      </c>
    </row>
    <row r="43" spans="1:33" x14ac:dyDescent="0.25">
      <c r="A43" s="1"/>
      <c r="B43" s="80" t="s">
        <v>341</v>
      </c>
      <c r="C43" s="81"/>
      <c r="D43" s="30">
        <v>220</v>
      </c>
      <c r="E43" s="30">
        <v>40</v>
      </c>
      <c r="F43" s="30">
        <v>20</v>
      </c>
      <c r="G43" s="30">
        <v>130</v>
      </c>
      <c r="H43" s="30">
        <v>20</v>
      </c>
      <c r="I43" s="30">
        <v>20</v>
      </c>
      <c r="J43" s="30"/>
      <c r="K43" s="30">
        <v>160</v>
      </c>
      <c r="L43" s="30">
        <v>10</v>
      </c>
      <c r="M43" s="119">
        <v>590</v>
      </c>
      <c r="N43" s="30"/>
      <c r="O43" s="121" t="s">
        <v>475</v>
      </c>
      <c r="P43" s="121" t="s">
        <v>475</v>
      </c>
      <c r="Q43" s="121" t="s">
        <v>475</v>
      </c>
      <c r="R43" s="121">
        <v>1.4</v>
      </c>
      <c r="S43" s="121">
        <v>0.9</v>
      </c>
      <c r="T43" s="121">
        <v>1.9</v>
      </c>
      <c r="U43" s="30"/>
      <c r="V43" s="121">
        <v>0.8</v>
      </c>
      <c r="W43" s="122">
        <v>5</v>
      </c>
      <c r="X43" s="1"/>
      <c r="Y43" s="30">
        <v>17</v>
      </c>
      <c r="Z43" s="30">
        <v>7</v>
      </c>
      <c r="AA43" s="30">
        <v>5</v>
      </c>
      <c r="AB43" s="30">
        <v>62</v>
      </c>
      <c r="AC43" s="30">
        <v>22</v>
      </c>
      <c r="AD43" s="30">
        <v>81</v>
      </c>
      <c r="AE43" s="119">
        <v>194</v>
      </c>
      <c r="AF43" s="1"/>
      <c r="AG43" s="30">
        <v>140</v>
      </c>
    </row>
    <row r="44" spans="1:33" x14ac:dyDescent="0.25">
      <c r="A44" s="1"/>
      <c r="B44" s="80" t="s">
        <v>342</v>
      </c>
      <c r="C44" s="81"/>
      <c r="D44" s="30">
        <v>170</v>
      </c>
      <c r="E44" s="30">
        <v>50</v>
      </c>
      <c r="F44" s="30" t="s">
        <v>431</v>
      </c>
      <c r="G44" s="30">
        <v>90</v>
      </c>
      <c r="H44" s="30">
        <v>20</v>
      </c>
      <c r="I44" s="30">
        <v>10</v>
      </c>
      <c r="J44" s="30"/>
      <c r="K44" s="30">
        <v>140</v>
      </c>
      <c r="L44" s="30">
        <v>10</v>
      </c>
      <c r="M44" s="119">
        <v>480</v>
      </c>
      <c r="N44" s="30"/>
      <c r="O44" s="121" t="s">
        <v>475</v>
      </c>
      <c r="P44" s="121" t="s">
        <v>475</v>
      </c>
      <c r="Q44" s="121" t="s">
        <v>431</v>
      </c>
      <c r="R44" s="121">
        <v>1</v>
      </c>
      <c r="S44" s="121">
        <v>0.8</v>
      </c>
      <c r="T44" s="121">
        <v>1.5</v>
      </c>
      <c r="U44" s="30"/>
      <c r="V44" s="121">
        <v>0.4</v>
      </c>
      <c r="W44" s="122">
        <v>3.7</v>
      </c>
      <c r="X44" s="1"/>
      <c r="Y44" s="30">
        <v>12</v>
      </c>
      <c r="Z44" s="30">
        <v>8</v>
      </c>
      <c r="AA44" s="30" t="s">
        <v>431</v>
      </c>
      <c r="AB44" s="30">
        <v>42</v>
      </c>
      <c r="AC44" s="30">
        <v>25</v>
      </c>
      <c r="AD44" s="30">
        <v>89</v>
      </c>
      <c r="AE44" s="119">
        <v>177</v>
      </c>
      <c r="AF44" s="1"/>
      <c r="AG44" s="30">
        <v>80</v>
      </c>
    </row>
    <row r="45" spans="1:33" x14ac:dyDescent="0.25">
      <c r="A45" s="1"/>
      <c r="B45" s="80" t="s">
        <v>343</v>
      </c>
      <c r="C45" s="81"/>
      <c r="D45" s="30">
        <v>170</v>
      </c>
      <c r="E45" s="30">
        <v>50</v>
      </c>
      <c r="F45" s="30">
        <v>20</v>
      </c>
      <c r="G45" s="30">
        <v>80</v>
      </c>
      <c r="H45" s="30">
        <v>20</v>
      </c>
      <c r="I45" s="30">
        <v>20</v>
      </c>
      <c r="J45" s="30"/>
      <c r="K45" s="30">
        <v>150</v>
      </c>
      <c r="L45" s="30">
        <v>10</v>
      </c>
      <c r="M45" s="119">
        <v>500</v>
      </c>
      <c r="N45" s="30"/>
      <c r="O45" s="121" t="s">
        <v>475</v>
      </c>
      <c r="P45" s="121" t="s">
        <v>475</v>
      </c>
      <c r="Q45" s="121" t="s">
        <v>475</v>
      </c>
      <c r="R45" s="121">
        <v>1</v>
      </c>
      <c r="S45" s="121">
        <v>1</v>
      </c>
      <c r="T45" s="121">
        <v>5.5</v>
      </c>
      <c r="U45" s="30"/>
      <c r="V45" s="121">
        <v>0.9</v>
      </c>
      <c r="W45" s="122">
        <v>8.4</v>
      </c>
      <c r="X45" s="1"/>
      <c r="Y45" s="30">
        <v>12</v>
      </c>
      <c r="Z45" s="30">
        <v>9</v>
      </c>
      <c r="AA45" s="30">
        <v>4</v>
      </c>
      <c r="AB45" s="30">
        <v>38</v>
      </c>
      <c r="AC45" s="30">
        <v>28</v>
      </c>
      <c r="AD45" s="30">
        <v>172</v>
      </c>
      <c r="AE45" s="119">
        <v>263</v>
      </c>
      <c r="AF45" s="1"/>
      <c r="AG45" s="30">
        <v>203</v>
      </c>
    </row>
    <row r="46" spans="1:33" x14ac:dyDescent="0.25">
      <c r="A46" s="1"/>
      <c r="B46" s="80" t="s">
        <v>344</v>
      </c>
      <c r="C46" s="81"/>
      <c r="D46" s="30">
        <v>220</v>
      </c>
      <c r="E46" s="30">
        <v>50</v>
      </c>
      <c r="F46" s="30">
        <v>10</v>
      </c>
      <c r="G46" s="30">
        <v>120</v>
      </c>
      <c r="H46" s="30">
        <v>10</v>
      </c>
      <c r="I46" s="30">
        <v>10</v>
      </c>
      <c r="J46" s="30"/>
      <c r="K46" s="30">
        <v>110</v>
      </c>
      <c r="L46" s="30">
        <v>10</v>
      </c>
      <c r="M46" s="119">
        <v>530</v>
      </c>
      <c r="N46" s="30"/>
      <c r="O46" s="121" t="s">
        <v>475</v>
      </c>
      <c r="P46" s="121" t="s">
        <v>475</v>
      </c>
      <c r="Q46" s="121" t="s">
        <v>475</v>
      </c>
      <c r="R46" s="121">
        <v>1.5</v>
      </c>
      <c r="S46" s="121">
        <v>0.5</v>
      </c>
      <c r="T46" s="121">
        <v>2</v>
      </c>
      <c r="U46" s="30"/>
      <c r="V46" s="121">
        <v>0.4</v>
      </c>
      <c r="W46" s="122">
        <v>4.5</v>
      </c>
      <c r="X46" s="1"/>
      <c r="Y46" s="30">
        <v>15</v>
      </c>
      <c r="Z46" s="30">
        <v>9</v>
      </c>
      <c r="AA46" s="30">
        <v>2</v>
      </c>
      <c r="AB46" s="30">
        <v>57</v>
      </c>
      <c r="AC46" s="30">
        <v>19</v>
      </c>
      <c r="AD46" s="30">
        <v>58</v>
      </c>
      <c r="AE46" s="119">
        <v>160</v>
      </c>
      <c r="AF46" s="1"/>
      <c r="AG46" s="30">
        <v>126</v>
      </c>
    </row>
    <row r="47" spans="1:33" x14ac:dyDescent="0.25">
      <c r="A47" s="1"/>
      <c r="B47" s="80" t="s">
        <v>345</v>
      </c>
      <c r="C47" s="81"/>
      <c r="D47" s="30">
        <v>220</v>
      </c>
      <c r="E47" s="30">
        <v>30</v>
      </c>
      <c r="F47" s="30">
        <v>10</v>
      </c>
      <c r="G47" s="30">
        <v>80</v>
      </c>
      <c r="H47" s="30">
        <v>20</v>
      </c>
      <c r="I47" s="30">
        <v>10</v>
      </c>
      <c r="J47" s="30"/>
      <c r="K47" s="30">
        <v>100</v>
      </c>
      <c r="L47" s="30">
        <v>10</v>
      </c>
      <c r="M47" s="119">
        <v>470</v>
      </c>
      <c r="N47" s="30"/>
      <c r="O47" s="121" t="s">
        <v>475</v>
      </c>
      <c r="P47" s="121" t="s">
        <v>475</v>
      </c>
      <c r="Q47" s="121" t="s">
        <v>475</v>
      </c>
      <c r="R47" s="121">
        <v>1.1000000000000001</v>
      </c>
      <c r="S47" s="121">
        <v>0.7</v>
      </c>
      <c r="T47" s="121">
        <v>3.9</v>
      </c>
      <c r="U47" s="30"/>
      <c r="V47" s="121">
        <v>0.7</v>
      </c>
      <c r="W47" s="122">
        <v>6.4</v>
      </c>
      <c r="X47" s="1"/>
      <c r="Y47" s="30">
        <v>17</v>
      </c>
      <c r="Z47" s="30">
        <v>6</v>
      </c>
      <c r="AA47" s="30">
        <v>3</v>
      </c>
      <c r="AB47" s="30">
        <v>42</v>
      </c>
      <c r="AC47" s="30">
        <v>21</v>
      </c>
      <c r="AD47" s="30">
        <v>145</v>
      </c>
      <c r="AE47" s="119">
        <v>234</v>
      </c>
      <c r="AF47" s="1"/>
      <c r="AG47" s="30">
        <v>66</v>
      </c>
    </row>
    <row r="48" spans="1:33" x14ac:dyDescent="0.25">
      <c r="A48" s="1"/>
      <c r="B48" s="80" t="s">
        <v>346</v>
      </c>
      <c r="C48" s="81"/>
      <c r="D48" s="30">
        <v>200</v>
      </c>
      <c r="E48" s="30">
        <v>50</v>
      </c>
      <c r="F48" s="30">
        <v>10</v>
      </c>
      <c r="G48" s="30">
        <v>90</v>
      </c>
      <c r="H48" s="30">
        <v>20</v>
      </c>
      <c r="I48" s="30">
        <v>20</v>
      </c>
      <c r="J48" s="30"/>
      <c r="K48" s="30">
        <v>140</v>
      </c>
      <c r="L48" s="30">
        <v>10</v>
      </c>
      <c r="M48" s="119">
        <v>520</v>
      </c>
      <c r="N48" s="30"/>
      <c r="O48" s="121" t="s">
        <v>475</v>
      </c>
      <c r="P48" s="121" t="s">
        <v>475</v>
      </c>
      <c r="Q48" s="121" t="s">
        <v>475</v>
      </c>
      <c r="R48" s="121">
        <v>1</v>
      </c>
      <c r="S48" s="121">
        <v>1.1000000000000001</v>
      </c>
      <c r="T48" s="121">
        <v>5.4</v>
      </c>
      <c r="U48" s="30"/>
      <c r="V48" s="121">
        <v>1.9</v>
      </c>
      <c r="W48" s="122">
        <v>9.4</v>
      </c>
      <c r="X48" s="1"/>
      <c r="Y48" s="30">
        <v>15</v>
      </c>
      <c r="Z48" s="30">
        <v>8</v>
      </c>
      <c r="AA48" s="30">
        <v>2</v>
      </c>
      <c r="AB48" s="30">
        <v>47</v>
      </c>
      <c r="AC48" s="30">
        <v>27</v>
      </c>
      <c r="AD48" s="30">
        <v>136</v>
      </c>
      <c r="AE48" s="119">
        <v>236</v>
      </c>
      <c r="AF48" s="1"/>
      <c r="AG48" s="30">
        <v>153</v>
      </c>
    </row>
    <row r="49" spans="1:33" x14ac:dyDescent="0.25">
      <c r="A49" s="1"/>
      <c r="B49" s="80" t="s">
        <v>347</v>
      </c>
      <c r="C49" s="81"/>
      <c r="D49" s="30">
        <v>210</v>
      </c>
      <c r="E49" s="30">
        <v>40</v>
      </c>
      <c r="F49" s="30">
        <v>10</v>
      </c>
      <c r="G49" s="30">
        <v>110</v>
      </c>
      <c r="H49" s="30">
        <v>10</v>
      </c>
      <c r="I49" s="30">
        <v>10</v>
      </c>
      <c r="J49" s="30"/>
      <c r="K49" s="30">
        <v>150</v>
      </c>
      <c r="L49" s="30">
        <v>40</v>
      </c>
      <c r="M49" s="119">
        <v>540</v>
      </c>
      <c r="N49" s="30"/>
      <c r="O49" s="121" t="s">
        <v>475</v>
      </c>
      <c r="P49" s="121" t="s">
        <v>475</v>
      </c>
      <c r="Q49" s="121" t="s">
        <v>475</v>
      </c>
      <c r="R49" s="121">
        <v>1.2</v>
      </c>
      <c r="S49" s="121">
        <v>0.7</v>
      </c>
      <c r="T49" s="121">
        <v>4.4000000000000004</v>
      </c>
      <c r="U49" s="30"/>
      <c r="V49" s="121">
        <v>1.4</v>
      </c>
      <c r="W49" s="122">
        <v>7.7</v>
      </c>
      <c r="X49" s="1"/>
      <c r="Y49" s="30">
        <v>16</v>
      </c>
      <c r="Z49" s="30">
        <v>7</v>
      </c>
      <c r="AA49" s="30">
        <v>2</v>
      </c>
      <c r="AB49" s="30">
        <v>54</v>
      </c>
      <c r="AC49" s="30">
        <v>18</v>
      </c>
      <c r="AD49" s="30">
        <v>93</v>
      </c>
      <c r="AE49" s="119">
        <v>190</v>
      </c>
      <c r="AF49" s="1"/>
      <c r="AG49" s="30">
        <v>111</v>
      </c>
    </row>
    <row r="50" spans="1:33" x14ac:dyDescent="0.25">
      <c r="A50" s="1"/>
      <c r="B50" s="80" t="s">
        <v>348</v>
      </c>
      <c r="C50" s="81"/>
      <c r="D50" s="30">
        <v>180</v>
      </c>
      <c r="E50" s="30">
        <v>40</v>
      </c>
      <c r="F50" s="30">
        <v>10</v>
      </c>
      <c r="G50" s="30">
        <v>70</v>
      </c>
      <c r="H50" s="30">
        <v>20</v>
      </c>
      <c r="I50" s="30">
        <v>10</v>
      </c>
      <c r="J50" s="30"/>
      <c r="K50" s="30">
        <v>110</v>
      </c>
      <c r="L50" s="30">
        <v>10</v>
      </c>
      <c r="M50" s="119">
        <v>440</v>
      </c>
      <c r="N50" s="30"/>
      <c r="O50" s="121" t="s">
        <v>431</v>
      </c>
      <c r="P50" s="121" t="s">
        <v>475</v>
      </c>
      <c r="Q50" s="121" t="s">
        <v>475</v>
      </c>
      <c r="R50" s="121">
        <v>0.7</v>
      </c>
      <c r="S50" s="121">
        <v>0.7</v>
      </c>
      <c r="T50" s="121" t="s">
        <v>431</v>
      </c>
      <c r="U50" s="30"/>
      <c r="V50" s="121">
        <v>0.3</v>
      </c>
      <c r="W50" s="122">
        <v>4</v>
      </c>
      <c r="X50" s="1"/>
      <c r="Y50" s="30">
        <v>14</v>
      </c>
      <c r="Z50" s="30">
        <v>8</v>
      </c>
      <c r="AA50" s="30">
        <v>3</v>
      </c>
      <c r="AB50" s="30">
        <v>32</v>
      </c>
      <c r="AC50" s="30">
        <v>22</v>
      </c>
      <c r="AD50" s="30">
        <v>49</v>
      </c>
      <c r="AE50" s="119">
        <v>128</v>
      </c>
      <c r="AF50" s="1"/>
      <c r="AG50" s="30">
        <v>78</v>
      </c>
    </row>
    <row r="51" spans="1:33" x14ac:dyDescent="0.25">
      <c r="A51" s="1"/>
      <c r="B51" s="80" t="s">
        <v>349</v>
      </c>
      <c r="C51" s="81"/>
      <c r="D51" s="30">
        <v>210</v>
      </c>
      <c r="E51" s="30">
        <v>60</v>
      </c>
      <c r="F51" s="30">
        <v>20</v>
      </c>
      <c r="G51" s="30">
        <v>120</v>
      </c>
      <c r="H51" s="30">
        <v>10</v>
      </c>
      <c r="I51" s="30">
        <v>10</v>
      </c>
      <c r="J51" s="30"/>
      <c r="K51" s="30">
        <v>140</v>
      </c>
      <c r="L51" s="30">
        <v>20</v>
      </c>
      <c r="M51" s="119">
        <v>570</v>
      </c>
      <c r="N51" s="30"/>
      <c r="O51" s="121" t="s">
        <v>431</v>
      </c>
      <c r="P51" s="121" t="s">
        <v>475</v>
      </c>
      <c r="Q51" s="121" t="s">
        <v>475</v>
      </c>
      <c r="R51" s="121">
        <v>1</v>
      </c>
      <c r="S51" s="121">
        <v>0.6</v>
      </c>
      <c r="T51" s="121">
        <v>2.5</v>
      </c>
      <c r="U51" s="30"/>
      <c r="V51" s="121">
        <v>1.3</v>
      </c>
      <c r="W51" s="122">
        <v>5.5</v>
      </c>
      <c r="X51" s="1"/>
      <c r="Y51" s="30">
        <v>15</v>
      </c>
      <c r="Z51" s="30">
        <v>11</v>
      </c>
      <c r="AA51" s="30">
        <v>4</v>
      </c>
      <c r="AB51" s="30">
        <v>52</v>
      </c>
      <c r="AC51" s="30">
        <v>20</v>
      </c>
      <c r="AD51" s="30">
        <v>45</v>
      </c>
      <c r="AE51" s="119">
        <v>148</v>
      </c>
      <c r="AF51" s="1"/>
      <c r="AG51" s="30">
        <v>114</v>
      </c>
    </row>
    <row r="52" spans="1:33" ht="26.25" customHeight="1" x14ac:dyDescent="0.25">
      <c r="A52" s="1"/>
      <c r="B52" s="80" t="s">
        <v>482</v>
      </c>
      <c r="C52" s="81"/>
      <c r="D52" s="30">
        <v>200</v>
      </c>
      <c r="E52" s="30">
        <v>30</v>
      </c>
      <c r="F52" s="30">
        <v>10</v>
      </c>
      <c r="G52" s="30">
        <v>40</v>
      </c>
      <c r="H52" s="30" t="s">
        <v>431</v>
      </c>
      <c r="I52" s="30">
        <v>10</v>
      </c>
      <c r="J52" s="30"/>
      <c r="K52" s="30">
        <v>70</v>
      </c>
      <c r="L52" s="30" t="s">
        <v>431</v>
      </c>
      <c r="M52" s="119">
        <v>370</v>
      </c>
      <c r="N52" s="30"/>
      <c r="O52" s="121" t="s">
        <v>475</v>
      </c>
      <c r="P52" s="121" t="s">
        <v>475</v>
      </c>
      <c r="Q52" s="121" t="s">
        <v>475</v>
      </c>
      <c r="R52" s="121">
        <v>0.5</v>
      </c>
      <c r="S52" s="121" t="s">
        <v>431</v>
      </c>
      <c r="T52" s="121">
        <v>4.4000000000000004</v>
      </c>
      <c r="U52" s="30"/>
      <c r="V52" s="121">
        <v>0.2</v>
      </c>
      <c r="W52" s="122">
        <v>5.2</v>
      </c>
      <c r="X52" s="1"/>
      <c r="Y52" s="30">
        <v>15</v>
      </c>
      <c r="Z52" s="30">
        <v>6</v>
      </c>
      <c r="AA52" s="30">
        <v>2</v>
      </c>
      <c r="AB52" s="30">
        <v>21</v>
      </c>
      <c r="AC52" s="30" t="s">
        <v>431</v>
      </c>
      <c r="AD52" s="30">
        <v>86</v>
      </c>
      <c r="AE52" s="119">
        <v>135</v>
      </c>
      <c r="AF52" s="1"/>
      <c r="AG52" s="30">
        <v>34</v>
      </c>
    </row>
    <row r="53" spans="1:33" ht="12.75" customHeight="1" x14ac:dyDescent="0.25">
      <c r="A53" s="1"/>
      <c r="B53" s="80" t="s">
        <v>483</v>
      </c>
      <c r="C53" s="81"/>
      <c r="D53" s="30">
        <v>120</v>
      </c>
      <c r="E53" s="30">
        <v>20</v>
      </c>
      <c r="F53" s="30" t="s">
        <v>431</v>
      </c>
      <c r="G53" s="30">
        <v>50</v>
      </c>
      <c r="H53" s="30">
        <v>10</v>
      </c>
      <c r="I53" s="30" t="s">
        <v>431</v>
      </c>
      <c r="J53" s="30"/>
      <c r="K53" s="30">
        <v>60</v>
      </c>
      <c r="L53" s="30">
        <v>10</v>
      </c>
      <c r="M53" s="119">
        <v>270</v>
      </c>
      <c r="N53" s="30"/>
      <c r="O53" s="121" t="s">
        <v>431</v>
      </c>
      <c r="P53" s="121" t="s">
        <v>475</v>
      </c>
      <c r="Q53" s="121" t="s">
        <v>431</v>
      </c>
      <c r="R53" s="121">
        <v>0.4</v>
      </c>
      <c r="S53" s="121">
        <v>0.5</v>
      </c>
      <c r="T53" s="121" t="s">
        <v>431</v>
      </c>
      <c r="U53" s="30"/>
      <c r="V53" s="121">
        <v>0.2</v>
      </c>
      <c r="W53" s="122">
        <v>1.5</v>
      </c>
      <c r="X53" s="1"/>
      <c r="Y53" s="30">
        <v>10</v>
      </c>
      <c r="Z53" s="30">
        <v>4</v>
      </c>
      <c r="AA53" s="30" t="s">
        <v>431</v>
      </c>
      <c r="AB53" s="30">
        <v>20</v>
      </c>
      <c r="AC53" s="30">
        <v>12</v>
      </c>
      <c r="AD53" s="30" t="s">
        <v>431</v>
      </c>
      <c r="AE53" s="119">
        <v>69</v>
      </c>
      <c r="AF53" s="1"/>
      <c r="AG53" s="30">
        <v>24</v>
      </c>
    </row>
    <row r="54" spans="1:33" ht="12.75" customHeight="1" x14ac:dyDescent="0.25">
      <c r="A54" s="1"/>
      <c r="B54" s="80" t="s">
        <v>484</v>
      </c>
      <c r="C54" s="81"/>
      <c r="D54" s="30">
        <v>160</v>
      </c>
      <c r="E54" s="30">
        <v>30</v>
      </c>
      <c r="F54" s="30">
        <v>10</v>
      </c>
      <c r="G54" s="30">
        <v>50</v>
      </c>
      <c r="H54" s="30">
        <v>10</v>
      </c>
      <c r="I54" s="30">
        <v>10</v>
      </c>
      <c r="J54" s="30"/>
      <c r="K54" s="30">
        <v>80</v>
      </c>
      <c r="L54" s="30">
        <v>10</v>
      </c>
      <c r="M54" s="119">
        <v>350</v>
      </c>
      <c r="N54" s="30"/>
      <c r="O54" s="121" t="s">
        <v>475</v>
      </c>
      <c r="P54" s="121" t="s">
        <v>475</v>
      </c>
      <c r="Q54" s="121" t="s">
        <v>475</v>
      </c>
      <c r="R54" s="121">
        <v>0.5</v>
      </c>
      <c r="S54" s="121">
        <v>0.5</v>
      </c>
      <c r="T54" s="121">
        <v>0.9</v>
      </c>
      <c r="U54" s="30"/>
      <c r="V54" s="121">
        <v>0.3</v>
      </c>
      <c r="W54" s="122">
        <v>2.2999999999999998</v>
      </c>
      <c r="X54" s="1"/>
      <c r="Y54" s="30">
        <v>12</v>
      </c>
      <c r="Z54" s="30">
        <v>6</v>
      </c>
      <c r="AA54" s="30">
        <v>2</v>
      </c>
      <c r="AB54" s="30">
        <v>24</v>
      </c>
      <c r="AC54" s="30">
        <v>12</v>
      </c>
      <c r="AD54" s="30">
        <v>18</v>
      </c>
      <c r="AE54" s="119">
        <v>75</v>
      </c>
      <c r="AF54" s="1"/>
      <c r="AG54" s="30">
        <v>65</v>
      </c>
    </row>
    <row r="55" spans="1:33" ht="12.75" customHeight="1" x14ac:dyDescent="0.25">
      <c r="A55" s="1"/>
      <c r="B55" s="80" t="s">
        <v>485</v>
      </c>
      <c r="C55" s="81"/>
      <c r="D55" s="30">
        <v>200</v>
      </c>
      <c r="E55" s="30">
        <v>30</v>
      </c>
      <c r="F55" s="30">
        <v>20</v>
      </c>
      <c r="G55" s="30">
        <v>60</v>
      </c>
      <c r="H55" s="30">
        <v>10</v>
      </c>
      <c r="I55" s="30">
        <v>10</v>
      </c>
      <c r="J55" s="30"/>
      <c r="K55" s="30">
        <v>130</v>
      </c>
      <c r="L55" s="30">
        <v>10</v>
      </c>
      <c r="M55" s="119">
        <v>450</v>
      </c>
      <c r="N55" s="30"/>
      <c r="O55" s="121" t="s">
        <v>475</v>
      </c>
      <c r="P55" s="121" t="s">
        <v>475</v>
      </c>
      <c r="Q55" s="121" t="s">
        <v>475</v>
      </c>
      <c r="R55" s="121">
        <v>0.7</v>
      </c>
      <c r="S55" s="121">
        <v>0.4</v>
      </c>
      <c r="T55" s="121">
        <v>1.6</v>
      </c>
      <c r="U55" s="30"/>
      <c r="V55" s="121">
        <v>0.7</v>
      </c>
      <c r="W55" s="122">
        <v>3.4</v>
      </c>
      <c r="X55" s="1"/>
      <c r="Y55" s="30">
        <v>14</v>
      </c>
      <c r="Z55" s="30">
        <v>6</v>
      </c>
      <c r="AA55" s="30">
        <v>4</v>
      </c>
      <c r="AB55" s="30">
        <v>29</v>
      </c>
      <c r="AC55" s="30">
        <v>10</v>
      </c>
      <c r="AD55" s="30">
        <v>91</v>
      </c>
      <c r="AE55" s="119">
        <v>153</v>
      </c>
      <c r="AF55" s="1"/>
      <c r="AG55" s="30">
        <v>125</v>
      </c>
    </row>
    <row r="56" spans="1:33" ht="12.75" customHeight="1" x14ac:dyDescent="0.25">
      <c r="A56" s="1"/>
      <c r="B56" s="80" t="s">
        <v>486</v>
      </c>
      <c r="C56" s="81"/>
      <c r="D56" s="30">
        <v>150</v>
      </c>
      <c r="E56" s="30">
        <v>30</v>
      </c>
      <c r="F56" s="30">
        <v>10</v>
      </c>
      <c r="G56" s="30">
        <v>60</v>
      </c>
      <c r="H56" s="30">
        <v>10</v>
      </c>
      <c r="I56" s="30">
        <v>10</v>
      </c>
      <c r="J56" s="30"/>
      <c r="K56" s="30">
        <v>80</v>
      </c>
      <c r="L56" s="30">
        <v>10</v>
      </c>
      <c r="M56" s="119">
        <v>340</v>
      </c>
      <c r="N56" s="30"/>
      <c r="O56" s="121" t="s">
        <v>431</v>
      </c>
      <c r="P56" s="121" t="s">
        <v>475</v>
      </c>
      <c r="Q56" s="121" t="s">
        <v>475</v>
      </c>
      <c r="R56" s="121">
        <v>0.6</v>
      </c>
      <c r="S56" s="121">
        <v>0.2</v>
      </c>
      <c r="T56" s="121">
        <v>3</v>
      </c>
      <c r="U56" s="30"/>
      <c r="V56" s="121">
        <v>0.4</v>
      </c>
      <c r="W56" s="122">
        <v>4.2</v>
      </c>
      <c r="X56" s="1"/>
      <c r="Y56" s="30">
        <v>11</v>
      </c>
      <c r="Z56" s="30">
        <v>6</v>
      </c>
      <c r="AA56" s="30">
        <v>2</v>
      </c>
      <c r="AB56" s="30">
        <v>26</v>
      </c>
      <c r="AC56" s="30">
        <v>10</v>
      </c>
      <c r="AD56" s="30">
        <v>146</v>
      </c>
      <c r="AE56" s="119">
        <v>201</v>
      </c>
      <c r="AF56" s="1"/>
      <c r="AG56" s="30">
        <v>76</v>
      </c>
    </row>
    <row r="57" spans="1:33" ht="12.75" customHeight="1" x14ac:dyDescent="0.25">
      <c r="A57" s="1"/>
      <c r="B57" s="80" t="s">
        <v>487</v>
      </c>
      <c r="C57" s="81"/>
      <c r="D57" s="30">
        <v>180</v>
      </c>
      <c r="E57" s="30">
        <v>40</v>
      </c>
      <c r="F57" s="30">
        <v>20</v>
      </c>
      <c r="G57" s="30">
        <v>80</v>
      </c>
      <c r="H57" s="30">
        <v>10</v>
      </c>
      <c r="I57" s="30">
        <v>10</v>
      </c>
      <c r="J57" s="30"/>
      <c r="K57" s="30">
        <v>100</v>
      </c>
      <c r="L57" s="30">
        <v>10</v>
      </c>
      <c r="M57" s="119">
        <v>430</v>
      </c>
      <c r="N57" s="30"/>
      <c r="O57" s="121" t="s">
        <v>475</v>
      </c>
      <c r="P57" s="121" t="s">
        <v>475</v>
      </c>
      <c r="Q57" s="121" t="s">
        <v>475</v>
      </c>
      <c r="R57" s="121">
        <v>0.9</v>
      </c>
      <c r="S57" s="121">
        <v>0.5</v>
      </c>
      <c r="T57" s="121">
        <v>0.6</v>
      </c>
      <c r="U57" s="30"/>
      <c r="V57" s="121">
        <v>0.4</v>
      </c>
      <c r="W57" s="122">
        <v>2.5</v>
      </c>
      <c r="X57" s="1"/>
      <c r="Y57" s="30">
        <v>14</v>
      </c>
      <c r="Z57" s="30">
        <v>7</v>
      </c>
      <c r="AA57" s="30">
        <v>4</v>
      </c>
      <c r="AB57" s="30">
        <v>36</v>
      </c>
      <c r="AC57" s="30">
        <v>18</v>
      </c>
      <c r="AD57" s="30">
        <v>31</v>
      </c>
      <c r="AE57" s="119">
        <v>110</v>
      </c>
      <c r="AF57" s="1"/>
      <c r="AG57" s="30">
        <v>55</v>
      </c>
    </row>
    <row r="58" spans="1:33" ht="12.75" customHeight="1" x14ac:dyDescent="0.25">
      <c r="A58" s="1"/>
      <c r="B58" s="80" t="s">
        <v>488</v>
      </c>
      <c r="C58" s="81"/>
      <c r="D58" s="30">
        <v>220</v>
      </c>
      <c r="E58" s="30">
        <v>60</v>
      </c>
      <c r="F58" s="30">
        <v>10</v>
      </c>
      <c r="G58" s="30">
        <v>110</v>
      </c>
      <c r="H58" s="30">
        <v>20</v>
      </c>
      <c r="I58" s="30">
        <v>10</v>
      </c>
      <c r="J58" s="30"/>
      <c r="K58" s="30">
        <v>110</v>
      </c>
      <c r="L58" s="30">
        <v>10</v>
      </c>
      <c r="M58" s="119">
        <v>540</v>
      </c>
      <c r="N58" s="30"/>
      <c r="O58" s="121" t="s">
        <v>475</v>
      </c>
      <c r="P58" s="121" t="s">
        <v>475</v>
      </c>
      <c r="Q58" s="121" t="s">
        <v>475</v>
      </c>
      <c r="R58" s="121">
        <v>1.2</v>
      </c>
      <c r="S58" s="121">
        <v>0.8</v>
      </c>
      <c r="T58" s="121">
        <v>3.3</v>
      </c>
      <c r="U58" s="30"/>
      <c r="V58" s="121">
        <v>0.5</v>
      </c>
      <c r="W58" s="122">
        <v>5.8</v>
      </c>
      <c r="X58" s="1"/>
      <c r="Y58" s="30">
        <v>17</v>
      </c>
      <c r="Z58" s="30">
        <v>11</v>
      </c>
      <c r="AA58" s="30">
        <v>3</v>
      </c>
      <c r="AB58" s="30">
        <v>51</v>
      </c>
      <c r="AC58" s="30">
        <v>21</v>
      </c>
      <c r="AD58" s="30">
        <v>75</v>
      </c>
      <c r="AE58" s="119">
        <v>177</v>
      </c>
      <c r="AF58" s="1"/>
      <c r="AG58" s="30">
        <v>77</v>
      </c>
    </row>
    <row r="59" spans="1:33" ht="12.75" customHeight="1" x14ac:dyDescent="0.25">
      <c r="A59" s="1"/>
      <c r="B59" s="80" t="s">
        <v>489</v>
      </c>
      <c r="C59" s="81"/>
      <c r="D59" s="30">
        <v>160</v>
      </c>
      <c r="E59" s="30">
        <v>30</v>
      </c>
      <c r="F59" s="30">
        <v>10</v>
      </c>
      <c r="G59" s="30">
        <v>100</v>
      </c>
      <c r="H59" s="30">
        <v>10</v>
      </c>
      <c r="I59" s="30">
        <v>20</v>
      </c>
      <c r="J59" s="30"/>
      <c r="K59" s="30">
        <v>110</v>
      </c>
      <c r="L59" s="30">
        <v>10</v>
      </c>
      <c r="M59" s="119">
        <v>440</v>
      </c>
      <c r="N59" s="30"/>
      <c r="O59" s="121" t="s">
        <v>475</v>
      </c>
      <c r="P59" s="121" t="s">
        <v>475</v>
      </c>
      <c r="Q59" s="121" t="s">
        <v>475</v>
      </c>
      <c r="R59" s="121">
        <v>1</v>
      </c>
      <c r="S59" s="121">
        <v>0.5</v>
      </c>
      <c r="T59" s="121">
        <v>2.8</v>
      </c>
      <c r="U59" s="30"/>
      <c r="V59" s="121">
        <v>0.4</v>
      </c>
      <c r="W59" s="122">
        <v>4.7</v>
      </c>
      <c r="X59" s="1"/>
      <c r="Y59" s="30">
        <v>12</v>
      </c>
      <c r="Z59" s="30">
        <v>6</v>
      </c>
      <c r="AA59" s="30">
        <v>1</v>
      </c>
      <c r="AB59" s="30">
        <v>47</v>
      </c>
      <c r="AC59" s="30">
        <v>15</v>
      </c>
      <c r="AD59" s="30">
        <v>59</v>
      </c>
      <c r="AE59" s="119">
        <v>141</v>
      </c>
      <c r="AF59" s="1"/>
      <c r="AG59" s="30">
        <v>56</v>
      </c>
    </row>
    <row r="60" spans="1:33" ht="12.75" customHeight="1" x14ac:dyDescent="0.25">
      <c r="A60" s="1"/>
      <c r="B60" s="80" t="s">
        <v>490</v>
      </c>
      <c r="C60" s="81"/>
      <c r="D60" s="30">
        <v>200</v>
      </c>
      <c r="E60" s="30">
        <v>60</v>
      </c>
      <c r="F60" s="30">
        <v>20</v>
      </c>
      <c r="G60" s="30">
        <v>130</v>
      </c>
      <c r="H60" s="30">
        <v>20</v>
      </c>
      <c r="I60" s="30">
        <v>20</v>
      </c>
      <c r="J60" s="30"/>
      <c r="K60" s="30">
        <v>130</v>
      </c>
      <c r="L60" s="30">
        <v>10</v>
      </c>
      <c r="M60" s="119">
        <v>580</v>
      </c>
      <c r="N60" s="30"/>
      <c r="O60" s="121" t="s">
        <v>431</v>
      </c>
      <c r="P60" s="121" t="s">
        <v>475</v>
      </c>
      <c r="Q60" s="121" t="s">
        <v>475</v>
      </c>
      <c r="R60" s="121">
        <v>1.3</v>
      </c>
      <c r="S60" s="121">
        <v>0.8</v>
      </c>
      <c r="T60" s="121">
        <v>5.0999999999999996</v>
      </c>
      <c r="U60" s="30"/>
      <c r="V60" s="121">
        <v>1</v>
      </c>
      <c r="W60" s="122">
        <v>8.1999999999999993</v>
      </c>
      <c r="X60" s="1"/>
      <c r="Y60" s="30">
        <v>16</v>
      </c>
      <c r="Z60" s="30">
        <v>11</v>
      </c>
      <c r="AA60" s="30">
        <v>4</v>
      </c>
      <c r="AB60" s="30">
        <v>61</v>
      </c>
      <c r="AC60" s="30">
        <v>23</v>
      </c>
      <c r="AD60" s="30">
        <v>124</v>
      </c>
      <c r="AE60" s="119">
        <v>239</v>
      </c>
      <c r="AF60" s="1"/>
      <c r="AG60" s="30">
        <v>145</v>
      </c>
    </row>
    <row r="61" spans="1:33" ht="12.75" customHeight="1" x14ac:dyDescent="0.25">
      <c r="A61" s="1"/>
      <c r="B61" s="80" t="s">
        <v>491</v>
      </c>
      <c r="C61" s="81"/>
      <c r="D61" s="30">
        <v>150</v>
      </c>
      <c r="E61" s="30">
        <v>40</v>
      </c>
      <c r="F61" s="30">
        <v>10</v>
      </c>
      <c r="G61" s="30">
        <v>80</v>
      </c>
      <c r="H61" s="30">
        <v>10</v>
      </c>
      <c r="I61" s="30">
        <v>10</v>
      </c>
      <c r="J61" s="30"/>
      <c r="K61" s="30">
        <v>80</v>
      </c>
      <c r="L61" s="30">
        <v>10</v>
      </c>
      <c r="M61" s="119">
        <v>380</v>
      </c>
      <c r="N61" s="30"/>
      <c r="O61" s="121" t="s">
        <v>475</v>
      </c>
      <c r="P61" s="121">
        <v>0</v>
      </c>
      <c r="Q61" s="121" t="s">
        <v>475</v>
      </c>
      <c r="R61" s="121">
        <v>0.9</v>
      </c>
      <c r="S61" s="121">
        <v>0.4</v>
      </c>
      <c r="T61" s="121">
        <v>1.4</v>
      </c>
      <c r="U61" s="30"/>
      <c r="V61" s="121">
        <v>0.4</v>
      </c>
      <c r="W61" s="122">
        <v>3.2</v>
      </c>
      <c r="X61" s="1"/>
      <c r="Y61" s="30">
        <v>12</v>
      </c>
      <c r="Z61" s="30">
        <v>8</v>
      </c>
      <c r="AA61" s="30">
        <v>3</v>
      </c>
      <c r="AB61" s="30">
        <v>39</v>
      </c>
      <c r="AC61" s="30">
        <v>11</v>
      </c>
      <c r="AD61" s="30">
        <v>128</v>
      </c>
      <c r="AE61" s="119">
        <v>200</v>
      </c>
      <c r="AF61" s="1"/>
      <c r="AG61" s="30">
        <v>104</v>
      </c>
    </row>
    <row r="62" spans="1:33" ht="12.75" customHeight="1" x14ac:dyDescent="0.25">
      <c r="A62" s="1"/>
      <c r="B62" s="80" t="s">
        <v>492</v>
      </c>
      <c r="C62" s="81"/>
      <c r="D62" s="30">
        <v>190</v>
      </c>
      <c r="E62" s="30">
        <v>40</v>
      </c>
      <c r="F62" s="30">
        <v>20</v>
      </c>
      <c r="G62" s="30">
        <v>90</v>
      </c>
      <c r="H62" s="30">
        <v>20</v>
      </c>
      <c r="I62" s="30">
        <v>10</v>
      </c>
      <c r="J62" s="30"/>
      <c r="K62" s="30">
        <v>110</v>
      </c>
      <c r="L62" s="30">
        <v>10</v>
      </c>
      <c r="M62" s="119">
        <v>480</v>
      </c>
      <c r="N62" s="30"/>
      <c r="O62" s="121" t="s">
        <v>475</v>
      </c>
      <c r="P62" s="121" t="s">
        <v>475</v>
      </c>
      <c r="Q62" s="121" t="s">
        <v>475</v>
      </c>
      <c r="R62" s="121">
        <v>1</v>
      </c>
      <c r="S62" s="121">
        <v>1.2</v>
      </c>
      <c r="T62" s="121">
        <v>2.1</v>
      </c>
      <c r="U62" s="30"/>
      <c r="V62" s="121">
        <v>2.4</v>
      </c>
      <c r="W62" s="122">
        <v>6.7</v>
      </c>
      <c r="X62" s="1"/>
      <c r="Y62" s="30">
        <v>14</v>
      </c>
      <c r="Z62" s="30">
        <v>7</v>
      </c>
      <c r="AA62" s="30">
        <v>4</v>
      </c>
      <c r="AB62" s="30">
        <v>42</v>
      </c>
      <c r="AC62" s="30">
        <v>27</v>
      </c>
      <c r="AD62" s="30">
        <v>135</v>
      </c>
      <c r="AE62" s="119">
        <v>230</v>
      </c>
      <c r="AF62" s="1"/>
      <c r="AG62" s="30">
        <v>223</v>
      </c>
    </row>
    <row r="63" spans="1:33" ht="12.75" customHeight="1" x14ac:dyDescent="0.25">
      <c r="A63" s="1"/>
      <c r="B63" s="80" t="s">
        <v>493</v>
      </c>
      <c r="C63" s="81"/>
      <c r="D63" s="30">
        <v>260</v>
      </c>
      <c r="E63" s="30">
        <v>70</v>
      </c>
      <c r="F63" s="30">
        <v>10</v>
      </c>
      <c r="G63" s="30">
        <v>140</v>
      </c>
      <c r="H63" s="30">
        <v>30</v>
      </c>
      <c r="I63" s="30">
        <v>20</v>
      </c>
      <c r="J63" s="30"/>
      <c r="K63" s="30">
        <v>140</v>
      </c>
      <c r="L63" s="30">
        <v>20</v>
      </c>
      <c r="M63" s="119">
        <v>680</v>
      </c>
      <c r="N63" s="30"/>
      <c r="O63" s="121" t="s">
        <v>475</v>
      </c>
      <c r="P63" s="121" t="s">
        <v>431</v>
      </c>
      <c r="Q63" s="121" t="s">
        <v>475</v>
      </c>
      <c r="R63" s="121">
        <v>1.4</v>
      </c>
      <c r="S63" s="121">
        <v>1.4</v>
      </c>
      <c r="T63" s="121">
        <v>7.1</v>
      </c>
      <c r="U63" s="30"/>
      <c r="V63" s="121">
        <v>0.5</v>
      </c>
      <c r="W63" s="122">
        <v>10.4</v>
      </c>
      <c r="X63" s="1"/>
      <c r="Y63" s="30">
        <v>20</v>
      </c>
      <c r="Z63" s="30">
        <v>14</v>
      </c>
      <c r="AA63" s="30">
        <v>3</v>
      </c>
      <c r="AB63" s="30">
        <v>69</v>
      </c>
      <c r="AC63" s="30">
        <v>36</v>
      </c>
      <c r="AD63" s="30">
        <v>155</v>
      </c>
      <c r="AE63" s="119">
        <v>297</v>
      </c>
      <c r="AF63" s="1"/>
      <c r="AG63" s="30">
        <v>103</v>
      </c>
    </row>
    <row r="64" spans="1:33" ht="25.5" customHeight="1" x14ac:dyDescent="0.25">
      <c r="A64" s="1"/>
      <c r="B64" s="80" t="s">
        <v>494</v>
      </c>
      <c r="C64" s="81"/>
      <c r="D64" s="30">
        <v>220</v>
      </c>
      <c r="E64" s="30">
        <v>60</v>
      </c>
      <c r="F64" s="30">
        <v>20</v>
      </c>
      <c r="G64" s="30">
        <v>120</v>
      </c>
      <c r="H64" s="30">
        <v>20</v>
      </c>
      <c r="I64" s="30">
        <v>20</v>
      </c>
      <c r="J64" s="30"/>
      <c r="K64" s="30">
        <v>120</v>
      </c>
      <c r="L64" s="30">
        <v>10</v>
      </c>
      <c r="M64" s="119">
        <v>570</v>
      </c>
      <c r="N64" s="30"/>
      <c r="O64" s="121">
        <v>0.1</v>
      </c>
      <c r="P64" s="121" t="s">
        <v>431</v>
      </c>
      <c r="Q64" s="121" t="s">
        <v>475</v>
      </c>
      <c r="R64" s="121">
        <v>1.2</v>
      </c>
      <c r="S64" s="121">
        <v>0.8</v>
      </c>
      <c r="T64" s="121">
        <v>17.3</v>
      </c>
      <c r="U64" s="30"/>
      <c r="V64" s="121">
        <v>0.5</v>
      </c>
      <c r="W64" s="122">
        <v>19.899999999999999</v>
      </c>
      <c r="X64" s="1"/>
      <c r="Y64" s="30">
        <v>16</v>
      </c>
      <c r="Z64" s="30">
        <v>11</v>
      </c>
      <c r="AA64" s="30">
        <v>4</v>
      </c>
      <c r="AB64" s="30">
        <v>58</v>
      </c>
      <c r="AC64" s="30">
        <v>22</v>
      </c>
      <c r="AD64" s="30">
        <v>374</v>
      </c>
      <c r="AE64" s="119">
        <v>484</v>
      </c>
      <c r="AF64" s="1"/>
      <c r="AG64" s="30">
        <v>65</v>
      </c>
    </row>
    <row r="65" spans="1:33" ht="12.75" customHeight="1" x14ac:dyDescent="0.25">
      <c r="A65" s="1"/>
      <c r="B65" s="80" t="s">
        <v>495</v>
      </c>
      <c r="C65" s="81"/>
      <c r="D65" s="30">
        <v>170</v>
      </c>
      <c r="E65" s="30">
        <v>60</v>
      </c>
      <c r="F65" s="30">
        <v>20</v>
      </c>
      <c r="G65" s="30">
        <v>90</v>
      </c>
      <c r="H65" s="30">
        <v>20</v>
      </c>
      <c r="I65" s="30">
        <v>10</v>
      </c>
      <c r="J65" s="30"/>
      <c r="K65" s="30">
        <v>120</v>
      </c>
      <c r="L65" s="30">
        <v>10</v>
      </c>
      <c r="M65" s="119">
        <v>490</v>
      </c>
      <c r="N65" s="30"/>
      <c r="O65" s="121" t="s">
        <v>475</v>
      </c>
      <c r="P65" s="121" t="s">
        <v>431</v>
      </c>
      <c r="Q65" s="121" t="s">
        <v>475</v>
      </c>
      <c r="R65" s="121">
        <v>1.1000000000000001</v>
      </c>
      <c r="S65" s="121">
        <v>0.8</v>
      </c>
      <c r="T65" s="121">
        <v>2.4</v>
      </c>
      <c r="U65" s="30"/>
      <c r="V65" s="121">
        <v>0.6</v>
      </c>
      <c r="W65" s="122">
        <v>4.9000000000000004</v>
      </c>
      <c r="X65" s="1"/>
      <c r="Y65" s="30">
        <v>14</v>
      </c>
      <c r="Z65" s="30">
        <v>11</v>
      </c>
      <c r="AA65" s="30">
        <v>5</v>
      </c>
      <c r="AB65" s="30">
        <v>47</v>
      </c>
      <c r="AC65" s="30">
        <v>21</v>
      </c>
      <c r="AD65" s="30">
        <v>60</v>
      </c>
      <c r="AE65" s="119">
        <v>158</v>
      </c>
      <c r="AF65" s="1"/>
      <c r="AG65" s="30">
        <v>69</v>
      </c>
    </row>
    <row r="66" spans="1:33" ht="12.75" customHeight="1" x14ac:dyDescent="0.25">
      <c r="A66" s="1"/>
      <c r="B66" s="80" t="s">
        <v>496</v>
      </c>
      <c r="C66" s="81"/>
      <c r="D66" s="30">
        <v>200</v>
      </c>
      <c r="E66" s="30">
        <v>60</v>
      </c>
      <c r="F66" s="30">
        <v>20</v>
      </c>
      <c r="G66" s="30">
        <v>130</v>
      </c>
      <c r="H66" s="30">
        <v>20</v>
      </c>
      <c r="I66" s="30">
        <v>10</v>
      </c>
      <c r="J66" s="30"/>
      <c r="K66" s="30">
        <v>120</v>
      </c>
      <c r="L66" s="30">
        <v>10</v>
      </c>
      <c r="M66" s="119">
        <v>560</v>
      </c>
      <c r="N66" s="30"/>
      <c r="O66" s="121" t="s">
        <v>475</v>
      </c>
      <c r="P66" s="121" t="s">
        <v>431</v>
      </c>
      <c r="Q66" s="121" t="s">
        <v>475</v>
      </c>
      <c r="R66" s="121">
        <v>1.4</v>
      </c>
      <c r="S66" s="121">
        <v>0.8</v>
      </c>
      <c r="T66" s="121">
        <v>5.0999999999999996</v>
      </c>
      <c r="U66" s="30"/>
      <c r="V66" s="121">
        <v>1.2</v>
      </c>
      <c r="W66" s="122">
        <v>8.5</v>
      </c>
      <c r="X66" s="1"/>
      <c r="Y66" s="30">
        <v>16</v>
      </c>
      <c r="Z66" s="30">
        <v>12</v>
      </c>
      <c r="AA66" s="30">
        <v>4</v>
      </c>
      <c r="AB66" s="30">
        <v>61</v>
      </c>
      <c r="AC66" s="30">
        <v>20</v>
      </c>
      <c r="AD66" s="30">
        <v>135</v>
      </c>
      <c r="AE66" s="119">
        <v>248</v>
      </c>
      <c r="AF66" s="1"/>
      <c r="AG66" s="30">
        <v>125</v>
      </c>
    </row>
    <row r="67" spans="1:33" ht="12.75" customHeight="1" x14ac:dyDescent="0.25">
      <c r="A67" s="1"/>
      <c r="B67" s="80" t="s">
        <v>497</v>
      </c>
      <c r="C67" s="81"/>
      <c r="D67" s="30">
        <v>210</v>
      </c>
      <c r="E67" s="30">
        <v>60</v>
      </c>
      <c r="F67" s="30">
        <v>20</v>
      </c>
      <c r="G67" s="30">
        <v>110</v>
      </c>
      <c r="H67" s="30">
        <v>20</v>
      </c>
      <c r="I67" s="30">
        <v>20</v>
      </c>
      <c r="J67" s="30"/>
      <c r="K67" s="30">
        <v>110</v>
      </c>
      <c r="L67" s="30">
        <v>10</v>
      </c>
      <c r="M67" s="119">
        <v>530</v>
      </c>
      <c r="N67" s="30"/>
      <c r="O67" s="121" t="s">
        <v>475</v>
      </c>
      <c r="P67" s="121">
        <v>0</v>
      </c>
      <c r="Q67" s="121" t="s">
        <v>475</v>
      </c>
      <c r="R67" s="121">
        <v>1.2</v>
      </c>
      <c r="S67" s="121">
        <v>0.9</v>
      </c>
      <c r="T67" s="121">
        <v>6.3</v>
      </c>
      <c r="U67" s="30"/>
      <c r="V67" s="121">
        <v>0.3</v>
      </c>
      <c r="W67" s="122">
        <v>8.8000000000000007</v>
      </c>
      <c r="X67" s="1"/>
      <c r="Y67" s="30">
        <v>16</v>
      </c>
      <c r="Z67" s="30">
        <v>10</v>
      </c>
      <c r="AA67" s="30">
        <v>4</v>
      </c>
      <c r="AB67" s="30">
        <v>53</v>
      </c>
      <c r="AC67" s="30">
        <v>26</v>
      </c>
      <c r="AD67" s="30">
        <v>154</v>
      </c>
      <c r="AE67" s="119">
        <v>263</v>
      </c>
      <c r="AF67" s="1"/>
      <c r="AG67" s="30">
        <v>54</v>
      </c>
    </row>
    <row r="68" spans="1:33" ht="12.75" customHeight="1" x14ac:dyDescent="0.25">
      <c r="A68" s="1"/>
      <c r="B68" s="80" t="s">
        <v>498</v>
      </c>
      <c r="C68" s="81"/>
      <c r="D68" s="30">
        <v>180</v>
      </c>
      <c r="E68" s="30">
        <v>60</v>
      </c>
      <c r="F68" s="30">
        <v>10</v>
      </c>
      <c r="G68" s="30">
        <v>120</v>
      </c>
      <c r="H68" s="30">
        <v>20</v>
      </c>
      <c r="I68" s="30">
        <v>20</v>
      </c>
      <c r="J68" s="30"/>
      <c r="K68" s="30">
        <v>120</v>
      </c>
      <c r="L68" s="30">
        <v>10</v>
      </c>
      <c r="M68" s="119">
        <v>520</v>
      </c>
      <c r="N68" s="30"/>
      <c r="O68" s="121" t="s">
        <v>431</v>
      </c>
      <c r="P68" s="121" t="s">
        <v>475</v>
      </c>
      <c r="Q68" s="121" t="s">
        <v>431</v>
      </c>
      <c r="R68" s="121">
        <v>1.3</v>
      </c>
      <c r="S68" s="121">
        <v>0.9</v>
      </c>
      <c r="T68" s="121">
        <v>8.5</v>
      </c>
      <c r="U68" s="30"/>
      <c r="V68" s="121">
        <v>0.4</v>
      </c>
      <c r="W68" s="122">
        <v>11.2</v>
      </c>
      <c r="X68" s="1"/>
      <c r="Y68" s="30">
        <v>14</v>
      </c>
      <c r="Z68" s="30">
        <v>11</v>
      </c>
      <c r="AA68" s="30">
        <v>3</v>
      </c>
      <c r="AB68" s="30">
        <v>56</v>
      </c>
      <c r="AC68" s="30">
        <v>26</v>
      </c>
      <c r="AD68" s="30">
        <v>151</v>
      </c>
      <c r="AE68" s="119">
        <v>261</v>
      </c>
      <c r="AF68" s="1"/>
      <c r="AG68" s="30">
        <v>63</v>
      </c>
    </row>
    <row r="69" spans="1:33" ht="12.75" customHeight="1" x14ac:dyDescent="0.25">
      <c r="A69" s="1"/>
      <c r="B69" s="80" t="s">
        <v>499</v>
      </c>
      <c r="C69" s="81"/>
      <c r="D69" s="30">
        <v>170</v>
      </c>
      <c r="E69" s="30">
        <v>70</v>
      </c>
      <c r="F69" s="30">
        <v>20</v>
      </c>
      <c r="G69" s="30">
        <v>120</v>
      </c>
      <c r="H69" s="30">
        <v>10</v>
      </c>
      <c r="I69" s="30">
        <v>20</v>
      </c>
      <c r="J69" s="30"/>
      <c r="K69" s="30">
        <v>110</v>
      </c>
      <c r="L69" s="30">
        <v>10</v>
      </c>
      <c r="M69" s="119">
        <v>500</v>
      </c>
      <c r="N69" s="30"/>
      <c r="O69" s="121" t="s">
        <v>475</v>
      </c>
      <c r="P69" s="121" t="s">
        <v>431</v>
      </c>
      <c r="Q69" s="121" t="s">
        <v>475</v>
      </c>
      <c r="R69" s="121">
        <v>1.3</v>
      </c>
      <c r="S69" s="121">
        <v>0.7</v>
      </c>
      <c r="T69" s="121">
        <v>7.9</v>
      </c>
      <c r="U69" s="30"/>
      <c r="V69" s="121">
        <v>0.3</v>
      </c>
      <c r="W69" s="122">
        <v>10.3</v>
      </c>
      <c r="X69" s="1"/>
      <c r="Y69" s="30">
        <v>14</v>
      </c>
      <c r="Z69" s="30">
        <v>12</v>
      </c>
      <c r="AA69" s="30">
        <v>4</v>
      </c>
      <c r="AB69" s="30">
        <v>57</v>
      </c>
      <c r="AC69" s="30">
        <v>17</v>
      </c>
      <c r="AD69" s="30">
        <v>139</v>
      </c>
      <c r="AE69" s="119">
        <v>243</v>
      </c>
      <c r="AF69" s="1"/>
      <c r="AG69" s="30">
        <v>49</v>
      </c>
    </row>
    <row r="70" spans="1:33" ht="3" customHeight="1" x14ac:dyDescent="0.25">
      <c r="A70" s="89"/>
      <c r="B70" s="111"/>
      <c r="C70" s="100"/>
      <c r="D70" s="126"/>
      <c r="E70" s="126"/>
      <c r="F70" s="126"/>
      <c r="G70" s="126"/>
      <c r="H70" s="126"/>
      <c r="I70" s="126"/>
      <c r="J70" s="126"/>
      <c r="K70" s="126"/>
      <c r="L70" s="126"/>
      <c r="M70" s="127"/>
      <c r="N70" s="126"/>
      <c r="O70" s="128"/>
      <c r="P70" s="128"/>
      <c r="Q70" s="128"/>
      <c r="R70" s="128"/>
      <c r="S70" s="128"/>
      <c r="T70" s="128"/>
      <c r="U70" s="126"/>
      <c r="V70" s="128"/>
      <c r="W70" s="129"/>
      <c r="X70" s="89"/>
      <c r="Y70" s="126"/>
      <c r="Z70" s="126"/>
      <c r="AA70" s="126"/>
      <c r="AB70" s="126"/>
      <c r="AC70" s="126"/>
      <c r="AD70" s="126"/>
      <c r="AE70" s="127"/>
      <c r="AF70" s="89"/>
      <c r="AG70" s="126"/>
    </row>
    <row r="71" spans="1:33" x14ac:dyDescent="0.25">
      <c r="A71" s="1"/>
      <c r="V71" s="130"/>
      <c r="W71" s="130"/>
      <c r="X71" s="1"/>
      <c r="Y71" s="1"/>
      <c r="Z71" s="1"/>
      <c r="AA71" s="1"/>
      <c r="AB71" s="1"/>
      <c r="AC71" s="1"/>
      <c r="AD71" s="1"/>
      <c r="AE71" s="1"/>
      <c r="AF71" s="1"/>
      <c r="AG71" s="1"/>
    </row>
    <row r="72" spans="1:33" ht="15.6" x14ac:dyDescent="0.25">
      <c r="A72" s="94">
        <v>1</v>
      </c>
      <c r="B72" s="215" t="s">
        <v>500</v>
      </c>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row>
    <row r="73" spans="1:33" ht="15.6" x14ac:dyDescent="0.25">
      <c r="A73" s="94">
        <v>2</v>
      </c>
      <c r="B73" s="215" t="s">
        <v>501</v>
      </c>
      <c r="C73" s="215"/>
      <c r="D73" s="215"/>
      <c r="E73" s="215"/>
      <c r="F73" s="215"/>
      <c r="G73" s="215"/>
      <c r="H73" s="215"/>
      <c r="I73" s="215"/>
      <c r="J73" s="215"/>
      <c r="K73" s="215"/>
      <c r="L73" s="215"/>
      <c r="M73" s="215"/>
      <c r="N73" s="215"/>
      <c r="O73" s="215"/>
      <c r="P73" s="215"/>
      <c r="Q73" s="215"/>
      <c r="R73" s="215"/>
      <c r="S73" s="215"/>
      <c r="T73" s="215"/>
      <c r="U73" s="215"/>
      <c r="V73" s="215"/>
      <c r="W73" s="215"/>
      <c r="X73" s="215"/>
      <c r="Y73" s="215"/>
      <c r="Z73" s="215"/>
      <c r="AA73" s="215"/>
      <c r="AB73" s="215"/>
      <c r="AC73" s="215"/>
      <c r="AD73" s="215"/>
      <c r="AE73" s="215"/>
      <c r="AF73" s="215"/>
      <c r="AG73" s="215"/>
    </row>
    <row r="74" spans="1:33" ht="16.5" customHeight="1" x14ac:dyDescent="0.25">
      <c r="A74" s="93">
        <v>3</v>
      </c>
      <c r="B74" s="215" t="s">
        <v>502</v>
      </c>
      <c r="C74" s="215"/>
      <c r="D74" s="215"/>
      <c r="E74" s="215"/>
      <c r="F74" s="215"/>
      <c r="G74" s="215"/>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row>
    <row r="75" spans="1:33" ht="15.6" x14ac:dyDescent="0.25">
      <c r="A75" s="93">
        <v>4</v>
      </c>
      <c r="B75" s="215" t="s">
        <v>503</v>
      </c>
      <c r="C75" s="215"/>
      <c r="D75" s="215"/>
      <c r="E75" s="215"/>
      <c r="F75" s="215"/>
      <c r="G75" s="215"/>
      <c r="H75" s="215"/>
      <c r="I75" s="215"/>
      <c r="J75" s="215"/>
      <c r="K75" s="215"/>
      <c r="L75" s="215"/>
      <c r="M75" s="215"/>
      <c r="N75" s="215"/>
      <c r="O75" s="215"/>
      <c r="P75" s="215"/>
      <c r="Q75" s="215"/>
      <c r="R75" s="215"/>
      <c r="S75" s="215"/>
      <c r="T75" s="215"/>
      <c r="U75" s="215"/>
      <c r="V75" s="215"/>
      <c r="W75" s="215"/>
      <c r="X75" s="1"/>
      <c r="Y75" s="1"/>
      <c r="Z75" s="1"/>
      <c r="AA75" s="1"/>
      <c r="AB75" s="1"/>
      <c r="AC75" s="1"/>
      <c r="AD75" s="1"/>
      <c r="AE75" s="1"/>
      <c r="AF75" s="1"/>
      <c r="AG75" s="1"/>
    </row>
    <row r="76" spans="1:33" ht="27" customHeight="1" x14ac:dyDescent="0.25">
      <c r="A76" s="93">
        <v>5</v>
      </c>
      <c r="B76" s="215" t="s">
        <v>504</v>
      </c>
      <c r="C76" s="215"/>
      <c r="D76" s="215"/>
      <c r="E76" s="215"/>
      <c r="F76" s="215"/>
      <c r="G76" s="215"/>
      <c r="H76" s="215"/>
      <c r="I76" s="215"/>
      <c r="J76" s="215"/>
      <c r="K76" s="215"/>
      <c r="L76" s="215"/>
      <c r="M76" s="215"/>
      <c r="N76" s="215"/>
      <c r="O76" s="215"/>
      <c r="P76" s="215"/>
      <c r="Q76" s="215"/>
      <c r="R76" s="215"/>
      <c r="S76" s="215"/>
      <c r="T76" s="215"/>
      <c r="U76" s="215"/>
      <c r="V76" s="215"/>
      <c r="W76" s="215"/>
      <c r="X76" s="215"/>
      <c r="Y76" s="215"/>
      <c r="Z76" s="215"/>
      <c r="AA76" s="215"/>
      <c r="AB76" s="215"/>
      <c r="AC76" s="215"/>
      <c r="AD76" s="215"/>
      <c r="AE76" s="215"/>
      <c r="AF76" s="215"/>
      <c r="AG76" s="215"/>
    </row>
    <row r="77" spans="1:33" ht="27.75" customHeight="1" x14ac:dyDescent="0.25">
      <c r="A77" s="93">
        <v>6</v>
      </c>
      <c r="B77" s="215" t="s">
        <v>379</v>
      </c>
      <c r="C77" s="215"/>
      <c r="D77" s="215"/>
      <c r="E77" s="215"/>
      <c r="F77" s="215"/>
      <c r="G77" s="215"/>
      <c r="H77" s="215"/>
      <c r="I77" s="215"/>
      <c r="J77" s="215"/>
      <c r="K77" s="215"/>
      <c r="L77" s="215"/>
      <c r="M77" s="215"/>
      <c r="N77" s="215"/>
      <c r="O77" s="215"/>
      <c r="P77" s="215"/>
      <c r="Q77" s="215"/>
      <c r="R77" s="215"/>
      <c r="S77" s="215"/>
      <c r="T77" s="215"/>
      <c r="U77" s="215"/>
      <c r="V77" s="215"/>
      <c r="W77" s="215"/>
      <c r="X77" s="215"/>
      <c r="Y77" s="215"/>
      <c r="Z77" s="215"/>
      <c r="AA77" s="215"/>
      <c r="AB77" s="215"/>
      <c r="AC77" s="215"/>
      <c r="AD77" s="215"/>
      <c r="AE77" s="215"/>
      <c r="AF77" s="215"/>
      <c r="AG77" s="215"/>
    </row>
    <row r="78" spans="1:33" ht="41.85" customHeight="1" x14ac:dyDescent="0.25">
      <c r="A78" s="93">
        <v>7</v>
      </c>
      <c r="B78" s="215" t="s">
        <v>505</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row>
    <row r="79" spans="1:33" x14ac:dyDescent="0.25">
      <c r="A79" s="1" t="s">
        <v>126</v>
      </c>
      <c r="B79" s="1" t="s">
        <v>380</v>
      </c>
      <c r="C79" s="1"/>
    </row>
    <row r="80" spans="1:33" x14ac:dyDescent="0.25">
      <c r="A80" s="1" t="s">
        <v>118</v>
      </c>
      <c r="B80" s="1" t="s">
        <v>381</v>
      </c>
      <c r="C80" s="1"/>
    </row>
    <row r="81" spans="1:23" x14ac:dyDescent="0.25">
      <c r="A81" s="1" t="s">
        <v>461</v>
      </c>
      <c r="B81" s="1" t="s">
        <v>506</v>
      </c>
      <c r="C81" s="1"/>
    </row>
    <row r="82" spans="1:23" x14ac:dyDescent="0.25">
      <c r="A82" s="1" t="s">
        <v>462</v>
      </c>
      <c r="B82" s="1" t="s">
        <v>507</v>
      </c>
      <c r="C82" s="1"/>
    </row>
    <row r="83" spans="1:23" ht="14.85" customHeight="1" x14ac:dyDescent="0.25">
      <c r="A83" s="1" t="s">
        <v>463</v>
      </c>
      <c r="D83" s="38"/>
      <c r="E83" s="38"/>
      <c r="F83" s="38"/>
      <c r="G83" s="38"/>
      <c r="H83" s="38"/>
      <c r="I83" s="38"/>
      <c r="J83" s="38"/>
      <c r="K83" s="38"/>
      <c r="L83" s="38"/>
      <c r="M83" s="38"/>
      <c r="N83" s="38"/>
      <c r="O83" s="38"/>
      <c r="P83" s="38"/>
      <c r="Q83" s="38"/>
      <c r="R83" s="38"/>
      <c r="S83" s="38"/>
      <c r="T83" s="38"/>
      <c r="U83" s="38"/>
      <c r="V83" s="38"/>
      <c r="W83" s="38"/>
    </row>
    <row r="84" spans="1:23" ht="14.85" hidden="1" customHeight="1" x14ac:dyDescent="0.25">
      <c r="A84" s="1"/>
    </row>
    <row r="85" spans="1:23" s="66" customFormat="1" ht="14.85" hidden="1" customHeight="1" x14ac:dyDescent="0.25">
      <c r="A85" s="1"/>
      <c r="B85" s="42"/>
      <c r="C85" s="1"/>
    </row>
    <row r="86" spans="1:23" s="66" customFormat="1" hidden="1" x14ac:dyDescent="0.25">
      <c r="A86" s="1"/>
      <c r="B86" s="42"/>
      <c r="C86" s="1"/>
    </row>
    <row r="87" spans="1:23" s="66" customFormat="1" hidden="1" x14ac:dyDescent="0.25">
      <c r="A87" s="1"/>
      <c r="B87" s="42"/>
      <c r="C87" s="1"/>
    </row>
    <row r="88" spans="1:23" s="66" customFormat="1" hidden="1" x14ac:dyDescent="0.25">
      <c r="A88" s="1"/>
      <c r="B88" s="42"/>
      <c r="C88" s="1"/>
    </row>
    <row r="89" spans="1:23" s="66" customFormat="1" hidden="1" x14ac:dyDescent="0.25">
      <c r="A89" s="1"/>
      <c r="B89" s="42"/>
      <c r="C89" s="1"/>
    </row>
  </sheetData>
  <mergeCells count="18">
    <mergeCell ref="A1:B1"/>
    <mergeCell ref="A2:AG2"/>
    <mergeCell ref="A4:B6"/>
    <mergeCell ref="D4:M4"/>
    <mergeCell ref="O4:W4"/>
    <mergeCell ref="Y4:AG4"/>
    <mergeCell ref="D5:I5"/>
    <mergeCell ref="K5:L5"/>
    <mergeCell ref="O5:T5"/>
    <mergeCell ref="Y5:AE5"/>
    <mergeCell ref="B76:AG76"/>
    <mergeCell ref="B77:AG77"/>
    <mergeCell ref="B78:AG78"/>
    <mergeCell ref="AG5:AG6"/>
    <mergeCell ref="B72:AG72"/>
    <mergeCell ref="B73:AG73"/>
    <mergeCell ref="B74:AG74"/>
    <mergeCell ref="B75:W75"/>
  </mergeCells>
  <hyperlinks>
    <hyperlink ref="A1:B1" location="ContentsHead" display="ContentsHead" xr:uid="{C4156D5C-D0AB-40E1-A0FD-2F0562E6A38E}"/>
  </hyperlinks>
  <pageMargins left="0.7" right="0.7" top="0.75" bottom="0.75" header="0.3" footer="0.3"/>
  <pageSetup scale="1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A40526-E14E-4410-A252-C7D173A25BD8}">
  <sheetPr codeName="Sheet17"/>
  <dimension ref="A1:I73"/>
  <sheetViews>
    <sheetView workbookViewId="0">
      <selection sqref="A1:B1"/>
    </sheetView>
  </sheetViews>
  <sheetFormatPr defaultColWidth="0" defaultRowHeight="13.2" zeroHeight="1" x14ac:dyDescent="0.25"/>
  <cols>
    <col min="1" max="1" width="2.5546875" style="1" customWidth="1"/>
    <col min="2" max="2" width="27" style="1" customWidth="1"/>
    <col min="3" max="3" width="11.44140625" style="1" customWidth="1"/>
    <col min="4" max="4" width="16.109375" style="1" customWidth="1"/>
    <col min="5" max="5" width="13.5546875" style="1" customWidth="1"/>
    <col min="6" max="6" width="11.5546875" style="1" customWidth="1"/>
    <col min="7" max="7" width="16.5546875" style="1" customWidth="1"/>
    <col min="8" max="8" width="12.5546875" style="1" customWidth="1"/>
    <col min="9" max="9" width="9" style="1" customWidth="1"/>
    <col min="10" max="16384" width="9" style="1" hidden="1"/>
  </cols>
  <sheetData>
    <row r="1" spans="1:8" x14ac:dyDescent="0.25">
      <c r="A1" s="229" t="s">
        <v>145</v>
      </c>
      <c r="B1" s="229"/>
    </row>
    <row r="2" spans="1:8" ht="14.85" customHeight="1" x14ac:dyDescent="0.25">
      <c r="A2" s="230" t="s">
        <v>509</v>
      </c>
      <c r="B2" s="230"/>
      <c r="C2" s="230"/>
      <c r="D2" s="230"/>
      <c r="E2" s="230"/>
      <c r="F2" s="230"/>
      <c r="G2" s="230"/>
      <c r="H2" s="230"/>
    </row>
    <row r="3" spans="1:8" x14ac:dyDescent="0.25"/>
    <row r="4" spans="1:8" ht="16.8" x14ac:dyDescent="0.55000000000000004">
      <c r="A4" s="231" t="s">
        <v>294</v>
      </c>
      <c r="B4" s="231"/>
      <c r="C4" s="231" t="s">
        <v>510</v>
      </c>
      <c r="D4" s="231"/>
      <c r="E4" s="231"/>
      <c r="F4" s="231" t="s">
        <v>511</v>
      </c>
      <c r="G4" s="231"/>
      <c r="H4" s="231"/>
    </row>
    <row r="5" spans="1:8" ht="16.8" x14ac:dyDescent="0.55000000000000004">
      <c r="A5" s="233"/>
      <c r="B5" s="233"/>
      <c r="C5" s="71" t="s">
        <v>187</v>
      </c>
      <c r="D5" s="102" t="s">
        <v>512</v>
      </c>
      <c r="E5" s="131" t="s">
        <v>430</v>
      </c>
      <c r="F5" s="71" t="s">
        <v>187</v>
      </c>
      <c r="G5" s="102" t="s">
        <v>512</v>
      </c>
      <c r="H5" s="131" t="s">
        <v>430</v>
      </c>
    </row>
    <row r="6" spans="1:8" x14ac:dyDescent="0.25">
      <c r="A6" s="9" t="s">
        <v>508</v>
      </c>
      <c r="B6" s="5"/>
      <c r="C6" s="132">
        <v>960</v>
      </c>
      <c r="D6" s="132">
        <v>420</v>
      </c>
      <c r="E6" s="133">
        <v>1380</v>
      </c>
      <c r="F6" s="134">
        <v>11.6</v>
      </c>
      <c r="G6" s="134">
        <v>56.4</v>
      </c>
      <c r="H6" s="135">
        <v>68</v>
      </c>
    </row>
    <row r="7" spans="1:8" x14ac:dyDescent="0.25">
      <c r="B7" s="5" t="s">
        <v>513</v>
      </c>
      <c r="C7" s="75">
        <v>220</v>
      </c>
      <c r="D7" s="75">
        <v>80</v>
      </c>
      <c r="E7" s="136">
        <v>300</v>
      </c>
      <c r="F7" s="43">
        <v>3.7</v>
      </c>
      <c r="G7" s="43">
        <v>8.8000000000000007</v>
      </c>
      <c r="H7" s="86">
        <v>12.5</v>
      </c>
    </row>
    <row r="8" spans="1:8" x14ac:dyDescent="0.25">
      <c r="B8" s="5" t="s">
        <v>514</v>
      </c>
      <c r="C8" s="75">
        <v>220</v>
      </c>
      <c r="D8" s="75">
        <v>80</v>
      </c>
      <c r="E8" s="136">
        <v>300</v>
      </c>
      <c r="F8" s="43">
        <v>2.4</v>
      </c>
      <c r="G8" s="43">
        <v>18.7</v>
      </c>
      <c r="H8" s="86">
        <v>21.1</v>
      </c>
    </row>
    <row r="9" spans="1:8" x14ac:dyDescent="0.25">
      <c r="B9" s="5" t="s">
        <v>515</v>
      </c>
      <c r="C9" s="75">
        <v>270</v>
      </c>
      <c r="D9" s="75">
        <v>120</v>
      </c>
      <c r="E9" s="136">
        <v>390</v>
      </c>
      <c r="F9" s="43">
        <v>3</v>
      </c>
      <c r="G9" s="43">
        <v>11.2</v>
      </c>
      <c r="H9" s="86">
        <v>14.2</v>
      </c>
    </row>
    <row r="10" spans="1:8" x14ac:dyDescent="0.25">
      <c r="B10" s="5" t="s">
        <v>516</v>
      </c>
      <c r="C10" s="75">
        <v>260</v>
      </c>
      <c r="D10" s="75">
        <v>140</v>
      </c>
      <c r="E10" s="136">
        <v>400</v>
      </c>
      <c r="F10" s="43">
        <v>2.6</v>
      </c>
      <c r="G10" s="43">
        <v>17.7</v>
      </c>
      <c r="H10" s="86">
        <v>20.2</v>
      </c>
    </row>
    <row r="11" spans="1:8" ht="26.85" customHeight="1" x14ac:dyDescent="0.25">
      <c r="A11" s="137" t="s">
        <v>517</v>
      </c>
      <c r="B11" s="5"/>
      <c r="C11" s="132">
        <v>1190</v>
      </c>
      <c r="D11" s="132">
        <v>370</v>
      </c>
      <c r="E11" s="133">
        <v>1550</v>
      </c>
      <c r="F11" s="134">
        <v>18.100000000000001</v>
      </c>
      <c r="G11" s="134">
        <v>33</v>
      </c>
      <c r="H11" s="135">
        <v>51.1</v>
      </c>
    </row>
    <row r="12" spans="1:8" x14ac:dyDescent="0.25">
      <c r="B12" s="5" t="s">
        <v>518</v>
      </c>
      <c r="C12" s="75">
        <v>280</v>
      </c>
      <c r="D12" s="75">
        <v>70</v>
      </c>
      <c r="E12" s="136">
        <v>350</v>
      </c>
      <c r="F12" s="43">
        <v>8.8000000000000007</v>
      </c>
      <c r="G12" s="43">
        <v>3.5</v>
      </c>
      <c r="H12" s="86">
        <v>12.3</v>
      </c>
    </row>
    <row r="13" spans="1:8" x14ac:dyDescent="0.25">
      <c r="B13" s="5" t="s">
        <v>519</v>
      </c>
      <c r="C13" s="75">
        <v>310</v>
      </c>
      <c r="D13" s="75">
        <v>100</v>
      </c>
      <c r="E13" s="136">
        <v>410</v>
      </c>
      <c r="F13" s="43">
        <v>2.6</v>
      </c>
      <c r="G13" s="43">
        <v>15.5</v>
      </c>
      <c r="H13" s="86">
        <v>18.100000000000001</v>
      </c>
    </row>
    <row r="14" spans="1:8" x14ac:dyDescent="0.25">
      <c r="B14" s="5" t="s">
        <v>520</v>
      </c>
      <c r="C14" s="75">
        <v>350</v>
      </c>
      <c r="D14" s="75">
        <v>90</v>
      </c>
      <c r="E14" s="136">
        <v>440</v>
      </c>
      <c r="F14" s="43">
        <v>3.5</v>
      </c>
      <c r="G14" s="43">
        <v>10.7</v>
      </c>
      <c r="H14" s="86">
        <v>14.2</v>
      </c>
    </row>
    <row r="15" spans="1:8" x14ac:dyDescent="0.25">
      <c r="B15" s="5" t="s">
        <v>521</v>
      </c>
      <c r="C15" s="75">
        <v>250</v>
      </c>
      <c r="D15" s="75">
        <v>110</v>
      </c>
      <c r="E15" s="136">
        <v>360</v>
      </c>
      <c r="F15" s="43">
        <v>3.2</v>
      </c>
      <c r="G15" s="43">
        <v>3.3</v>
      </c>
      <c r="H15" s="86">
        <v>6.5</v>
      </c>
    </row>
    <row r="16" spans="1:8" ht="25.5" customHeight="1" x14ac:dyDescent="0.25">
      <c r="A16" s="137" t="s">
        <v>522</v>
      </c>
      <c r="B16" s="5"/>
      <c r="C16" s="132">
        <v>970</v>
      </c>
      <c r="D16" s="132">
        <v>260</v>
      </c>
      <c r="E16" s="133">
        <v>1240</v>
      </c>
      <c r="F16" s="134">
        <v>19.100000000000001</v>
      </c>
      <c r="G16" s="134">
        <v>32.5</v>
      </c>
      <c r="H16" s="135">
        <v>51.6</v>
      </c>
    </row>
    <row r="17" spans="1:8" x14ac:dyDescent="0.25">
      <c r="B17" s="5" t="s">
        <v>523</v>
      </c>
      <c r="C17" s="75">
        <v>120</v>
      </c>
      <c r="D17" s="75">
        <v>40</v>
      </c>
      <c r="E17" s="136">
        <v>160</v>
      </c>
      <c r="F17" s="43">
        <v>1.1000000000000001</v>
      </c>
      <c r="G17" s="43">
        <v>1.9</v>
      </c>
      <c r="H17" s="86">
        <v>3</v>
      </c>
    </row>
    <row r="18" spans="1:8" x14ac:dyDescent="0.25">
      <c r="B18" s="5" t="s">
        <v>524</v>
      </c>
      <c r="C18" s="75">
        <v>210</v>
      </c>
      <c r="D18" s="75">
        <v>50</v>
      </c>
      <c r="E18" s="136">
        <v>270</v>
      </c>
      <c r="F18" s="43">
        <v>3.3</v>
      </c>
      <c r="G18" s="43">
        <v>10.7</v>
      </c>
      <c r="H18" s="86">
        <v>14</v>
      </c>
    </row>
    <row r="19" spans="1:8" x14ac:dyDescent="0.25">
      <c r="B19" s="5" t="s">
        <v>525</v>
      </c>
      <c r="C19" s="75">
        <v>340</v>
      </c>
      <c r="D19" s="75">
        <v>80</v>
      </c>
      <c r="E19" s="136">
        <v>430</v>
      </c>
      <c r="F19" s="43">
        <v>5.0999999999999996</v>
      </c>
      <c r="G19" s="43">
        <v>2.8</v>
      </c>
      <c r="H19" s="86">
        <v>7.9</v>
      </c>
    </row>
    <row r="20" spans="1:8" x14ac:dyDescent="0.25">
      <c r="B20" s="5" t="s">
        <v>526</v>
      </c>
      <c r="C20" s="75">
        <v>300</v>
      </c>
      <c r="D20" s="75">
        <v>90</v>
      </c>
      <c r="E20" s="136">
        <v>390</v>
      </c>
      <c r="F20" s="43">
        <v>9.6</v>
      </c>
      <c r="G20" s="43">
        <v>17.100000000000001</v>
      </c>
      <c r="H20" s="86">
        <v>26.8</v>
      </c>
    </row>
    <row r="21" spans="1:8" ht="25.5" customHeight="1" x14ac:dyDescent="0.25">
      <c r="A21" s="137" t="s">
        <v>527</v>
      </c>
      <c r="B21" s="5"/>
      <c r="C21" s="132">
        <v>420</v>
      </c>
      <c r="D21" s="132">
        <v>120</v>
      </c>
      <c r="E21" s="133">
        <v>530</v>
      </c>
      <c r="F21" s="134">
        <v>6.9</v>
      </c>
      <c r="G21" s="134">
        <v>13.5</v>
      </c>
      <c r="H21" s="135">
        <v>20.399999999999999</v>
      </c>
    </row>
    <row r="22" spans="1:8" x14ac:dyDescent="0.25">
      <c r="B22" s="5" t="s">
        <v>436</v>
      </c>
      <c r="C22" s="75">
        <v>210</v>
      </c>
      <c r="D22" s="75">
        <v>60</v>
      </c>
      <c r="E22" s="136">
        <v>270</v>
      </c>
      <c r="F22" s="43">
        <v>3.1</v>
      </c>
      <c r="G22" s="43">
        <v>9.6</v>
      </c>
      <c r="H22" s="86">
        <v>12.7</v>
      </c>
    </row>
    <row r="23" spans="1:8" x14ac:dyDescent="0.25">
      <c r="B23" s="5" t="s">
        <v>437</v>
      </c>
      <c r="C23" s="75">
        <v>210</v>
      </c>
      <c r="D23" s="75">
        <v>60</v>
      </c>
      <c r="E23" s="136">
        <v>260</v>
      </c>
      <c r="F23" s="43">
        <v>3.8</v>
      </c>
      <c r="G23" s="43">
        <v>3.9</v>
      </c>
      <c r="H23" s="86">
        <v>7.7</v>
      </c>
    </row>
    <row r="24" spans="1:8" ht="2.85" customHeight="1" x14ac:dyDescent="0.25">
      <c r="A24" s="89"/>
      <c r="B24" s="138"/>
      <c r="C24" s="90"/>
      <c r="D24" s="90"/>
      <c r="E24" s="139"/>
      <c r="F24" s="140"/>
      <c r="G24" s="140"/>
      <c r="H24" s="141"/>
    </row>
    <row r="25" spans="1:8" ht="14.85" customHeight="1" x14ac:dyDescent="0.25">
      <c r="A25" s="5"/>
      <c r="B25" s="5"/>
    </row>
    <row r="26" spans="1:8" ht="15.6" x14ac:dyDescent="0.25">
      <c r="A26" s="94">
        <v>1</v>
      </c>
      <c r="B26" s="1" t="s">
        <v>528</v>
      </c>
    </row>
    <row r="27" spans="1:8" ht="67.5" customHeight="1" x14ac:dyDescent="0.25">
      <c r="A27" s="94">
        <v>2</v>
      </c>
      <c r="B27" s="234" t="s">
        <v>529</v>
      </c>
      <c r="C27" s="234"/>
      <c r="D27" s="234"/>
      <c r="E27" s="234"/>
      <c r="F27" s="234"/>
      <c r="G27" s="234"/>
      <c r="H27" s="234"/>
    </row>
    <row r="28" spans="1:8" ht="27" customHeight="1" x14ac:dyDescent="0.25">
      <c r="A28" s="93">
        <v>3</v>
      </c>
      <c r="B28" s="215" t="s">
        <v>530</v>
      </c>
      <c r="C28" s="215"/>
      <c r="D28" s="215"/>
      <c r="E28" s="215"/>
      <c r="F28" s="215"/>
      <c r="G28" s="215"/>
      <c r="H28" s="215"/>
    </row>
    <row r="29" spans="1:8" ht="15.6" x14ac:dyDescent="0.25">
      <c r="A29" s="94">
        <v>4</v>
      </c>
      <c r="B29" s="1" t="s">
        <v>377</v>
      </c>
    </row>
    <row r="30" spans="1:8" ht="41.25" customHeight="1" x14ac:dyDescent="0.25">
      <c r="A30" s="94">
        <v>5</v>
      </c>
      <c r="B30" s="215" t="s">
        <v>379</v>
      </c>
      <c r="C30" s="215"/>
      <c r="D30" s="215"/>
      <c r="E30" s="215"/>
      <c r="F30" s="215"/>
      <c r="G30" s="215"/>
      <c r="H30" s="215"/>
    </row>
    <row r="31" spans="1:8" x14ac:dyDescent="0.25">
      <c r="A31" s="1" t="s">
        <v>126</v>
      </c>
      <c r="B31" s="1" t="s">
        <v>380</v>
      </c>
    </row>
    <row r="32" spans="1:8" x14ac:dyDescent="0.25">
      <c r="A32" s="1" t="s">
        <v>118</v>
      </c>
      <c r="B32" s="1" t="s">
        <v>381</v>
      </c>
    </row>
    <row r="33" spans="1:9" x14ac:dyDescent="0.25"/>
    <row r="34" spans="1:9" x14ac:dyDescent="0.25"/>
    <row r="35" spans="1:9" ht="17.399999999999999" customHeight="1" x14ac:dyDescent="0.25">
      <c r="A35" s="235" t="s">
        <v>531</v>
      </c>
      <c r="B35" s="235"/>
      <c r="C35" s="235"/>
      <c r="D35" s="235"/>
      <c r="E35" s="235"/>
      <c r="F35" s="235"/>
      <c r="G35" s="235"/>
      <c r="H35" s="235"/>
      <c r="I35" s="235"/>
    </row>
    <row r="36" spans="1:9" x14ac:dyDescent="0.25">
      <c r="A36" s="7"/>
      <c r="B36" s="7"/>
    </row>
    <row r="37" spans="1:9" ht="16.8" x14ac:dyDescent="0.55000000000000004">
      <c r="A37" s="231" t="s">
        <v>294</v>
      </c>
      <c r="B37" s="231"/>
      <c r="C37" s="231" t="s">
        <v>466</v>
      </c>
      <c r="D37" s="231"/>
      <c r="E37" s="231"/>
    </row>
    <row r="38" spans="1:9" ht="17.100000000000001" customHeight="1" x14ac:dyDescent="0.55000000000000004">
      <c r="A38" s="233"/>
      <c r="B38" s="233"/>
      <c r="C38" s="71" t="s">
        <v>187</v>
      </c>
      <c r="D38" s="71" t="s">
        <v>532</v>
      </c>
      <c r="E38" s="131" t="s">
        <v>430</v>
      </c>
    </row>
    <row r="39" spans="1:9" x14ac:dyDescent="0.25">
      <c r="A39" s="9" t="s">
        <v>508</v>
      </c>
      <c r="B39" s="5"/>
      <c r="C39" s="132">
        <v>330</v>
      </c>
      <c r="D39" s="132">
        <v>190</v>
      </c>
      <c r="E39" s="133">
        <v>510</v>
      </c>
    </row>
    <row r="40" spans="1:9" x14ac:dyDescent="0.25">
      <c r="B40" s="5" t="s">
        <v>513</v>
      </c>
      <c r="C40" s="75">
        <v>50</v>
      </c>
      <c r="D40" s="75">
        <v>30</v>
      </c>
      <c r="E40" s="136">
        <v>80</v>
      </c>
      <c r="G40" s="97"/>
    </row>
    <row r="41" spans="1:9" x14ac:dyDescent="0.25">
      <c r="B41" s="5" t="s">
        <v>514</v>
      </c>
      <c r="C41" s="75">
        <v>70</v>
      </c>
      <c r="D41" s="75">
        <v>40</v>
      </c>
      <c r="E41" s="136">
        <v>110</v>
      </c>
      <c r="G41" s="97"/>
    </row>
    <row r="42" spans="1:9" x14ac:dyDescent="0.25">
      <c r="B42" s="5" t="s">
        <v>515</v>
      </c>
      <c r="C42" s="75">
        <v>90</v>
      </c>
      <c r="D42" s="75">
        <v>50</v>
      </c>
      <c r="E42" s="136">
        <v>140</v>
      </c>
      <c r="G42" s="97"/>
    </row>
    <row r="43" spans="1:9" x14ac:dyDescent="0.25">
      <c r="B43" s="5" t="s">
        <v>516</v>
      </c>
      <c r="C43" s="75">
        <v>110</v>
      </c>
      <c r="D43" s="75">
        <v>70</v>
      </c>
      <c r="E43" s="136">
        <v>180</v>
      </c>
      <c r="G43" s="97"/>
    </row>
    <row r="44" spans="1:9" ht="26.85" customHeight="1" x14ac:dyDescent="0.25">
      <c r="A44" s="137" t="s">
        <v>517</v>
      </c>
      <c r="B44" s="5"/>
      <c r="C44" s="132">
        <v>420</v>
      </c>
      <c r="D44" s="132">
        <v>150</v>
      </c>
      <c r="E44" s="133">
        <v>580</v>
      </c>
      <c r="G44" s="97"/>
    </row>
    <row r="45" spans="1:9" x14ac:dyDescent="0.25">
      <c r="B45" s="5" t="s">
        <v>518</v>
      </c>
      <c r="C45" s="75">
        <v>80</v>
      </c>
      <c r="D45" s="75">
        <v>60</v>
      </c>
      <c r="E45" s="136">
        <v>140</v>
      </c>
      <c r="G45" s="97"/>
    </row>
    <row r="46" spans="1:9" x14ac:dyDescent="0.25">
      <c r="B46" s="5" t="s">
        <v>519</v>
      </c>
      <c r="C46" s="75">
        <v>70</v>
      </c>
      <c r="D46" s="75">
        <v>30</v>
      </c>
      <c r="E46" s="136">
        <v>100</v>
      </c>
      <c r="G46" s="97"/>
    </row>
    <row r="47" spans="1:9" x14ac:dyDescent="0.25">
      <c r="B47" s="5" t="s">
        <v>520</v>
      </c>
      <c r="C47" s="75">
        <v>90</v>
      </c>
      <c r="D47" s="75">
        <v>30</v>
      </c>
      <c r="E47" s="136">
        <v>120</v>
      </c>
      <c r="G47" s="97"/>
    </row>
    <row r="48" spans="1:9" x14ac:dyDescent="0.25">
      <c r="B48" s="5" t="s">
        <v>533</v>
      </c>
      <c r="C48" s="75">
        <v>190</v>
      </c>
      <c r="D48" s="75">
        <v>40</v>
      </c>
      <c r="E48" s="136">
        <v>220</v>
      </c>
      <c r="G48" s="97"/>
    </row>
    <row r="49" spans="1:8" ht="25.5" customHeight="1" x14ac:dyDescent="0.25">
      <c r="A49" s="137" t="s">
        <v>534</v>
      </c>
      <c r="B49" s="5"/>
      <c r="C49" s="132">
        <v>270</v>
      </c>
      <c r="D49" s="132">
        <v>120</v>
      </c>
      <c r="E49" s="133">
        <v>380</v>
      </c>
      <c r="G49" s="97"/>
    </row>
    <row r="50" spans="1:8" x14ac:dyDescent="0.25">
      <c r="B50" s="5" t="s">
        <v>523</v>
      </c>
      <c r="C50" s="75">
        <v>30</v>
      </c>
      <c r="D50" s="75">
        <v>30</v>
      </c>
      <c r="E50" s="136">
        <v>60</v>
      </c>
      <c r="G50" s="97"/>
    </row>
    <row r="51" spans="1:8" x14ac:dyDescent="0.25">
      <c r="B51" s="5" t="s">
        <v>524</v>
      </c>
      <c r="C51" s="75">
        <v>50</v>
      </c>
      <c r="D51" s="75">
        <v>20</v>
      </c>
      <c r="E51" s="136">
        <v>70</v>
      </c>
      <c r="G51" s="97"/>
    </row>
    <row r="52" spans="1:8" x14ac:dyDescent="0.25">
      <c r="B52" s="5" t="s">
        <v>525</v>
      </c>
      <c r="C52" s="75">
        <v>100</v>
      </c>
      <c r="D52" s="75">
        <v>30</v>
      </c>
      <c r="E52" s="136">
        <v>130</v>
      </c>
      <c r="G52" s="97"/>
    </row>
    <row r="53" spans="1:8" x14ac:dyDescent="0.25">
      <c r="B53" s="5" t="s">
        <v>526</v>
      </c>
      <c r="C53" s="75">
        <v>90</v>
      </c>
      <c r="D53" s="75">
        <v>40</v>
      </c>
      <c r="E53" s="136">
        <v>120</v>
      </c>
      <c r="G53" s="97"/>
    </row>
    <row r="54" spans="1:8" ht="25.5" customHeight="1" x14ac:dyDescent="0.25">
      <c r="A54" s="137" t="s">
        <v>535</v>
      </c>
      <c r="B54" s="5"/>
      <c r="C54" s="132">
        <v>130</v>
      </c>
      <c r="D54" s="132">
        <v>90</v>
      </c>
      <c r="E54" s="133">
        <v>220</v>
      </c>
      <c r="G54" s="97"/>
    </row>
    <row r="55" spans="1:8" x14ac:dyDescent="0.25">
      <c r="B55" s="5" t="s">
        <v>436</v>
      </c>
      <c r="C55" s="75">
        <v>70</v>
      </c>
      <c r="D55" s="75">
        <v>50</v>
      </c>
      <c r="E55" s="136">
        <v>120</v>
      </c>
      <c r="G55" s="97"/>
    </row>
    <row r="56" spans="1:8" x14ac:dyDescent="0.25">
      <c r="B56" s="5" t="s">
        <v>437</v>
      </c>
      <c r="C56" s="75">
        <v>70</v>
      </c>
      <c r="D56" s="75">
        <v>40</v>
      </c>
      <c r="E56" s="136">
        <v>110</v>
      </c>
      <c r="G56" s="97"/>
    </row>
    <row r="57" spans="1:8" ht="3" customHeight="1" x14ac:dyDescent="0.25">
      <c r="A57" s="89"/>
      <c r="B57" s="138"/>
      <c r="C57" s="90"/>
      <c r="D57" s="90"/>
      <c r="E57" s="139"/>
      <c r="G57" s="97">
        <v>0</v>
      </c>
    </row>
    <row r="58" spans="1:8" x14ac:dyDescent="0.25">
      <c r="A58" s="5"/>
      <c r="B58" s="5"/>
    </row>
    <row r="59" spans="1:8" ht="15.6" x14ac:dyDescent="0.25">
      <c r="A59" s="94">
        <v>1</v>
      </c>
      <c r="B59" s="1" t="s">
        <v>373</v>
      </c>
    </row>
    <row r="60" spans="1:8" ht="66.75" customHeight="1" x14ac:dyDescent="0.25">
      <c r="A60" s="94">
        <v>2</v>
      </c>
      <c r="B60" s="234" t="s">
        <v>529</v>
      </c>
      <c r="C60" s="234"/>
      <c r="D60" s="234"/>
      <c r="E60" s="234"/>
      <c r="F60" s="234"/>
      <c r="G60" s="234"/>
      <c r="H60" s="234"/>
    </row>
    <row r="61" spans="1:8" ht="27" customHeight="1" x14ac:dyDescent="0.25">
      <c r="A61" s="93">
        <v>3</v>
      </c>
      <c r="B61" s="215" t="s">
        <v>530</v>
      </c>
      <c r="C61" s="215"/>
      <c r="D61" s="215"/>
      <c r="E61" s="215"/>
      <c r="F61" s="215"/>
      <c r="G61" s="215"/>
      <c r="H61" s="215"/>
    </row>
    <row r="62" spans="1:8" ht="15.6" x14ac:dyDescent="0.25">
      <c r="A62" s="94">
        <v>4</v>
      </c>
      <c r="B62" s="1" t="s">
        <v>377</v>
      </c>
    </row>
    <row r="63" spans="1:8" ht="41.25" customHeight="1" x14ac:dyDescent="0.25">
      <c r="A63" s="94">
        <v>5</v>
      </c>
      <c r="B63" s="215" t="s">
        <v>379</v>
      </c>
      <c r="C63" s="215"/>
      <c r="D63" s="215"/>
      <c r="E63" s="215"/>
      <c r="F63" s="215"/>
      <c r="G63" s="215"/>
      <c r="H63" s="215"/>
    </row>
    <row r="64" spans="1:8" x14ac:dyDescent="0.25">
      <c r="A64" s="1" t="s">
        <v>126</v>
      </c>
      <c r="B64" s="1" t="s">
        <v>380</v>
      </c>
    </row>
    <row r="65" spans="1:8" x14ac:dyDescent="0.25">
      <c r="A65" s="1" t="s">
        <v>118</v>
      </c>
      <c r="B65" s="1" t="s">
        <v>381</v>
      </c>
    </row>
    <row r="66" spans="1:8" x14ac:dyDescent="0.25">
      <c r="A66" s="1" t="s">
        <v>461</v>
      </c>
      <c r="B66" s="1" t="s">
        <v>506</v>
      </c>
    </row>
    <row r="67" spans="1:8" x14ac:dyDescent="0.25"/>
    <row r="69" spans="1:8" hidden="1" x14ac:dyDescent="0.25">
      <c r="C69" s="97"/>
      <c r="D69" s="97"/>
      <c r="E69" s="142"/>
      <c r="G69" s="41"/>
      <c r="H69" s="41"/>
    </row>
    <row r="70" spans="1:8" hidden="1" x14ac:dyDescent="0.25">
      <c r="C70" s="97"/>
      <c r="D70" s="97"/>
      <c r="E70" s="142"/>
      <c r="G70" s="41"/>
      <c r="H70" s="41"/>
    </row>
    <row r="71" spans="1:8" hidden="1" x14ac:dyDescent="0.25">
      <c r="C71" s="97"/>
      <c r="D71" s="97"/>
      <c r="E71" s="142"/>
      <c r="G71" s="41"/>
      <c r="H71" s="41"/>
    </row>
    <row r="72" spans="1:8" hidden="1" x14ac:dyDescent="0.25">
      <c r="C72" s="97"/>
      <c r="D72" s="97"/>
      <c r="E72" s="142"/>
      <c r="G72" s="41"/>
      <c r="H72" s="41"/>
    </row>
    <row r="73" spans="1:8" hidden="1" x14ac:dyDescent="0.25">
      <c r="C73" s="97"/>
      <c r="D73" s="97"/>
      <c r="E73" s="142"/>
      <c r="G73" s="41"/>
      <c r="H73" s="41"/>
    </row>
  </sheetData>
  <mergeCells count="14">
    <mergeCell ref="A1:B1"/>
    <mergeCell ref="A2:H2"/>
    <mergeCell ref="A4:B5"/>
    <mergeCell ref="C4:E4"/>
    <mergeCell ref="F4:H4"/>
    <mergeCell ref="B60:H60"/>
    <mergeCell ref="B61:H61"/>
    <mergeCell ref="B63:H63"/>
    <mergeCell ref="B27:H27"/>
    <mergeCell ref="B28:H28"/>
    <mergeCell ref="B30:H30"/>
    <mergeCell ref="A37:B38"/>
    <mergeCell ref="C37:E37"/>
    <mergeCell ref="A35:I35"/>
  </mergeCells>
  <hyperlinks>
    <hyperlink ref="A1:B1" location="ContentsHead" display="ContentsHead" xr:uid="{F3BF360B-7BFA-435A-9F78-653E926A60FA}"/>
  </hyperlink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FFD04-A3A1-4517-955A-091873231454}">
  <sheetPr codeName="Sheet18"/>
  <dimension ref="A1:F76"/>
  <sheetViews>
    <sheetView zoomScaleNormal="100" workbookViewId="0">
      <pane ySplit="4" topLeftCell="A5" activePane="bottomLeft" state="frozen"/>
      <selection sqref="A1:B1048576"/>
      <selection pane="bottomLeft" sqref="A1:B1"/>
    </sheetView>
  </sheetViews>
  <sheetFormatPr defaultColWidth="0" defaultRowHeight="13.2" zeroHeight="1" x14ac:dyDescent="0.25"/>
  <cols>
    <col min="1" max="1" width="2.5546875" style="1" customWidth="1"/>
    <col min="2" max="2" width="24.44140625" style="1" customWidth="1"/>
    <col min="3" max="3" width="14.44140625" style="23" customWidth="1"/>
    <col min="4" max="4" width="19.109375" style="144" customWidth="1"/>
    <col min="5" max="5" width="9" style="1" customWidth="1"/>
    <col min="6" max="6" width="9" style="1" hidden="1" customWidth="1"/>
    <col min="7" max="16384" width="7" style="1" hidden="1"/>
  </cols>
  <sheetData>
    <row r="1" spans="1:6" x14ac:dyDescent="0.25">
      <c r="A1" s="229" t="s">
        <v>145</v>
      </c>
      <c r="B1" s="229"/>
    </row>
    <row r="2" spans="1:6" ht="29.85" customHeight="1" x14ac:dyDescent="0.25">
      <c r="A2" s="236" t="s">
        <v>536</v>
      </c>
      <c r="B2" s="236"/>
      <c r="C2" s="236"/>
      <c r="D2" s="236"/>
      <c r="E2" s="7"/>
      <c r="F2" s="7"/>
    </row>
    <row r="3" spans="1:6" ht="7.5" customHeight="1" x14ac:dyDescent="0.25"/>
    <row r="4" spans="1:6" ht="33.75" customHeight="1" x14ac:dyDescent="0.55000000000000004">
      <c r="A4" s="231" t="s">
        <v>294</v>
      </c>
      <c r="B4" s="231"/>
      <c r="C4" s="145" t="s">
        <v>466</v>
      </c>
      <c r="D4" s="146" t="s">
        <v>537</v>
      </c>
    </row>
    <row r="5" spans="1:6" x14ac:dyDescent="0.25">
      <c r="A5" s="7" t="s">
        <v>308</v>
      </c>
      <c r="B5" s="7"/>
      <c r="C5" s="30"/>
      <c r="D5" s="143"/>
    </row>
    <row r="6" spans="1:6" ht="12.75" customHeight="1" x14ac:dyDescent="0.25">
      <c r="B6" s="35" t="s">
        <v>508</v>
      </c>
      <c r="C6" s="30">
        <v>1930</v>
      </c>
      <c r="D6" s="121">
        <v>14.6</v>
      </c>
      <c r="F6" s="23"/>
    </row>
    <row r="7" spans="1:6" ht="12.75" customHeight="1" x14ac:dyDescent="0.25">
      <c r="B7" s="35" t="s">
        <v>517</v>
      </c>
      <c r="C7" s="30">
        <v>1690</v>
      </c>
      <c r="D7" s="121">
        <v>14.1</v>
      </c>
    </row>
    <row r="8" spans="1:6" ht="12.75" customHeight="1" x14ac:dyDescent="0.25">
      <c r="B8" s="35" t="s">
        <v>538</v>
      </c>
      <c r="C8" s="30">
        <v>1200</v>
      </c>
      <c r="D8" s="121">
        <v>13.1</v>
      </c>
    </row>
    <row r="9" spans="1:6" ht="12.75" customHeight="1" x14ac:dyDescent="0.25">
      <c r="B9" s="35" t="s">
        <v>309</v>
      </c>
      <c r="C9" s="30">
        <v>260</v>
      </c>
      <c r="D9" s="121">
        <v>3.7</v>
      </c>
    </row>
    <row r="10" spans="1:6" ht="26.85" customHeight="1" x14ac:dyDescent="0.25">
      <c r="A10" s="7" t="s">
        <v>310</v>
      </c>
      <c r="B10" s="7"/>
      <c r="C10" s="30"/>
      <c r="D10" s="143"/>
    </row>
    <row r="11" spans="1:6" ht="12.75" customHeight="1" x14ac:dyDescent="0.25">
      <c r="B11" s="35" t="s">
        <v>513</v>
      </c>
      <c r="C11" s="30">
        <v>460</v>
      </c>
      <c r="D11" s="121">
        <v>3.3</v>
      </c>
    </row>
    <row r="12" spans="1:6" ht="12.75" customHeight="1" x14ac:dyDescent="0.25">
      <c r="B12" s="35" t="s">
        <v>514</v>
      </c>
      <c r="C12" s="30">
        <v>570</v>
      </c>
      <c r="D12" s="121">
        <v>4.4000000000000004</v>
      </c>
    </row>
    <row r="13" spans="1:6" ht="12.75" customHeight="1" x14ac:dyDescent="0.25">
      <c r="B13" s="35" t="s">
        <v>515</v>
      </c>
      <c r="C13" s="30">
        <v>530</v>
      </c>
      <c r="D13" s="121">
        <v>4.2</v>
      </c>
    </row>
    <row r="14" spans="1:6" ht="12.75" customHeight="1" x14ac:dyDescent="0.25">
      <c r="B14" s="35" t="s">
        <v>516</v>
      </c>
      <c r="C14" s="30">
        <v>370</v>
      </c>
      <c r="D14" s="121">
        <v>2.7</v>
      </c>
    </row>
    <row r="15" spans="1:6" ht="26.25" customHeight="1" x14ac:dyDescent="0.25">
      <c r="B15" s="35" t="s">
        <v>518</v>
      </c>
      <c r="C15" s="30">
        <v>450</v>
      </c>
      <c r="D15" s="121">
        <v>3.5</v>
      </c>
    </row>
    <row r="16" spans="1:6" ht="12.75" customHeight="1" x14ac:dyDescent="0.25">
      <c r="B16" s="35" t="s">
        <v>519</v>
      </c>
      <c r="C16" s="30">
        <v>460</v>
      </c>
      <c r="D16" s="121">
        <v>3.9</v>
      </c>
    </row>
    <row r="17" spans="1:6" ht="12.75" customHeight="1" x14ac:dyDescent="0.25">
      <c r="B17" s="35" t="s">
        <v>520</v>
      </c>
      <c r="C17" s="30">
        <v>440</v>
      </c>
      <c r="D17" s="121">
        <v>3.8</v>
      </c>
    </row>
    <row r="18" spans="1:6" ht="12.75" customHeight="1" x14ac:dyDescent="0.25">
      <c r="B18" s="35" t="s">
        <v>521</v>
      </c>
      <c r="C18" s="30">
        <v>330</v>
      </c>
      <c r="D18" s="121">
        <v>2.9</v>
      </c>
    </row>
    <row r="19" spans="1:6" ht="26.25" customHeight="1" x14ac:dyDescent="0.25">
      <c r="B19" s="35" t="s">
        <v>464</v>
      </c>
      <c r="C19" s="30">
        <v>150</v>
      </c>
      <c r="D19" s="121">
        <v>1.2</v>
      </c>
    </row>
    <row r="20" spans="1:6" ht="12.75" customHeight="1" x14ac:dyDescent="0.25">
      <c r="B20" s="35" t="s">
        <v>539</v>
      </c>
      <c r="C20" s="30">
        <v>300</v>
      </c>
      <c r="D20" s="121">
        <v>3.1</v>
      </c>
    </row>
    <row r="21" spans="1:6" ht="12.75" customHeight="1" x14ac:dyDescent="0.25">
      <c r="B21" s="35" t="s">
        <v>540</v>
      </c>
      <c r="C21" s="30">
        <v>470</v>
      </c>
      <c r="D21" s="121">
        <v>5</v>
      </c>
      <c r="F21" s="54"/>
    </row>
    <row r="22" spans="1:6" ht="12.75" customHeight="1" x14ac:dyDescent="0.25">
      <c r="B22" s="35" t="s">
        <v>541</v>
      </c>
      <c r="C22" s="30">
        <v>280</v>
      </c>
      <c r="D22" s="121">
        <v>3.8</v>
      </c>
      <c r="F22" s="54"/>
    </row>
    <row r="23" spans="1:6" ht="25.5" customHeight="1" x14ac:dyDescent="0.25">
      <c r="B23" s="35" t="s">
        <v>542</v>
      </c>
      <c r="C23" s="30">
        <v>220</v>
      </c>
      <c r="D23" s="121">
        <v>3</v>
      </c>
      <c r="F23" s="54"/>
    </row>
    <row r="24" spans="1:6" x14ac:dyDescent="0.25">
      <c r="B24" s="35" t="s">
        <v>543</v>
      </c>
      <c r="C24" s="30">
        <v>50</v>
      </c>
      <c r="D24" s="121">
        <v>0.6</v>
      </c>
      <c r="F24" s="54"/>
    </row>
    <row r="25" spans="1:6" ht="26.85" customHeight="1" x14ac:dyDescent="0.25">
      <c r="A25" s="7" t="s">
        <v>325</v>
      </c>
      <c r="B25" s="7"/>
      <c r="C25" s="30"/>
      <c r="D25" s="147"/>
    </row>
    <row r="26" spans="1:6" x14ac:dyDescent="0.25">
      <c r="B26" s="80" t="s">
        <v>544</v>
      </c>
      <c r="C26" s="30">
        <v>130</v>
      </c>
      <c r="D26" s="121">
        <v>0.9</v>
      </c>
    </row>
    <row r="27" spans="1:6" x14ac:dyDescent="0.25">
      <c r="B27" s="80" t="s">
        <v>545</v>
      </c>
      <c r="C27" s="30">
        <v>160</v>
      </c>
      <c r="D27" s="121">
        <v>1.1000000000000001</v>
      </c>
    </row>
    <row r="28" spans="1:6" x14ac:dyDescent="0.25">
      <c r="B28" s="80" t="s">
        <v>546</v>
      </c>
      <c r="C28" s="30">
        <v>170</v>
      </c>
      <c r="D28" s="121">
        <v>1.3</v>
      </c>
    </row>
    <row r="29" spans="1:6" x14ac:dyDescent="0.25">
      <c r="B29" s="80" t="s">
        <v>547</v>
      </c>
      <c r="C29" s="30">
        <v>180</v>
      </c>
      <c r="D29" s="121">
        <v>1.4</v>
      </c>
    </row>
    <row r="30" spans="1:6" x14ac:dyDescent="0.25">
      <c r="B30" s="80" t="s">
        <v>548</v>
      </c>
      <c r="C30" s="30">
        <v>210</v>
      </c>
      <c r="D30" s="121">
        <v>1.6</v>
      </c>
    </row>
    <row r="31" spans="1:6" x14ac:dyDescent="0.25">
      <c r="B31" s="80" t="s">
        <v>549</v>
      </c>
      <c r="C31" s="30">
        <v>180</v>
      </c>
      <c r="D31" s="121">
        <v>1.4</v>
      </c>
    </row>
    <row r="32" spans="1:6" x14ac:dyDescent="0.25">
      <c r="B32" s="80" t="s">
        <v>550</v>
      </c>
      <c r="C32" s="30">
        <v>160</v>
      </c>
      <c r="D32" s="121">
        <v>1.2</v>
      </c>
    </row>
    <row r="33" spans="2:6" x14ac:dyDescent="0.25">
      <c r="B33" s="80" t="s">
        <v>551</v>
      </c>
      <c r="C33" s="30">
        <v>190</v>
      </c>
      <c r="D33" s="121">
        <v>1.6</v>
      </c>
    </row>
    <row r="34" spans="2:6" x14ac:dyDescent="0.25">
      <c r="B34" s="80" t="s">
        <v>552</v>
      </c>
      <c r="C34" s="30">
        <v>180</v>
      </c>
      <c r="D34" s="121">
        <v>1.3</v>
      </c>
    </row>
    <row r="35" spans="2:6" x14ac:dyDescent="0.25">
      <c r="B35" s="80" t="s">
        <v>553</v>
      </c>
      <c r="C35" s="30">
        <v>120</v>
      </c>
      <c r="D35" s="121">
        <v>0.9</v>
      </c>
    </row>
    <row r="36" spans="2:6" x14ac:dyDescent="0.25">
      <c r="B36" s="80" t="s">
        <v>394</v>
      </c>
      <c r="C36" s="30">
        <v>100</v>
      </c>
      <c r="D36" s="121">
        <v>0.7</v>
      </c>
    </row>
    <row r="37" spans="2:6" x14ac:dyDescent="0.25">
      <c r="B37" s="80" t="s">
        <v>554</v>
      </c>
      <c r="C37" s="30">
        <v>150</v>
      </c>
      <c r="D37" s="121">
        <v>1.1000000000000001</v>
      </c>
    </row>
    <row r="38" spans="2:6" ht="26.85" customHeight="1" x14ac:dyDescent="0.25">
      <c r="B38" s="80" t="s">
        <v>555</v>
      </c>
      <c r="C38" s="148">
        <v>150</v>
      </c>
      <c r="D38" s="121">
        <v>1.2</v>
      </c>
      <c r="F38" s="23"/>
    </row>
    <row r="39" spans="2:6" x14ac:dyDescent="0.25">
      <c r="B39" s="80" t="s">
        <v>556</v>
      </c>
      <c r="C39" s="148">
        <v>160</v>
      </c>
      <c r="D39" s="121">
        <v>1.2</v>
      </c>
      <c r="F39" s="23"/>
    </row>
    <row r="40" spans="2:6" x14ac:dyDescent="0.25">
      <c r="B40" s="80" t="s">
        <v>557</v>
      </c>
      <c r="C40" s="148">
        <v>140</v>
      </c>
      <c r="D40" s="121">
        <v>1.1000000000000001</v>
      </c>
      <c r="F40" s="23"/>
    </row>
    <row r="41" spans="2:6" x14ac:dyDescent="0.25">
      <c r="B41" s="80" t="s">
        <v>558</v>
      </c>
      <c r="C41" s="148">
        <v>160</v>
      </c>
      <c r="D41" s="121">
        <v>1.2</v>
      </c>
      <c r="F41" s="23"/>
    </row>
    <row r="42" spans="2:6" x14ac:dyDescent="0.25">
      <c r="B42" s="80" t="s">
        <v>559</v>
      </c>
      <c r="C42" s="148">
        <v>180</v>
      </c>
      <c r="D42" s="121">
        <v>1.6</v>
      </c>
      <c r="F42" s="23"/>
    </row>
    <row r="43" spans="2:6" x14ac:dyDescent="0.25">
      <c r="B43" s="80" t="s">
        <v>560</v>
      </c>
      <c r="C43" s="148">
        <v>120</v>
      </c>
      <c r="D43" s="121">
        <v>1.1000000000000001</v>
      </c>
      <c r="F43" s="23"/>
    </row>
    <row r="44" spans="2:6" x14ac:dyDescent="0.25">
      <c r="B44" s="80" t="s">
        <v>561</v>
      </c>
      <c r="C44" s="148">
        <v>170</v>
      </c>
      <c r="D44" s="121">
        <v>1.4</v>
      </c>
      <c r="F44" s="23"/>
    </row>
    <row r="45" spans="2:6" x14ac:dyDescent="0.25">
      <c r="B45" s="80" t="s">
        <v>562</v>
      </c>
      <c r="C45" s="148">
        <v>150</v>
      </c>
      <c r="D45" s="121">
        <v>1.3</v>
      </c>
      <c r="F45" s="23"/>
    </row>
    <row r="46" spans="2:6" x14ac:dyDescent="0.25">
      <c r="B46" s="80" t="s">
        <v>563</v>
      </c>
      <c r="C46" s="148">
        <v>130</v>
      </c>
      <c r="D46" s="121">
        <v>1</v>
      </c>
      <c r="F46" s="23"/>
    </row>
    <row r="47" spans="2:6" x14ac:dyDescent="0.25">
      <c r="B47" s="80" t="s">
        <v>564</v>
      </c>
      <c r="C47" s="148">
        <v>140</v>
      </c>
      <c r="D47" s="121">
        <v>1.1000000000000001</v>
      </c>
      <c r="F47" s="23"/>
    </row>
    <row r="48" spans="2:6" x14ac:dyDescent="0.25">
      <c r="B48" s="80" t="s">
        <v>565</v>
      </c>
      <c r="C48" s="148">
        <v>100</v>
      </c>
      <c r="D48" s="121">
        <v>1</v>
      </c>
      <c r="F48" s="23"/>
    </row>
    <row r="49" spans="2:6" x14ac:dyDescent="0.25">
      <c r="B49" s="80" t="s">
        <v>566</v>
      </c>
      <c r="C49" s="148">
        <v>90</v>
      </c>
      <c r="D49" s="121">
        <v>0.8</v>
      </c>
      <c r="F49" s="23"/>
    </row>
    <row r="50" spans="2:6" ht="26.25" customHeight="1" x14ac:dyDescent="0.25">
      <c r="B50" s="80" t="s">
        <v>567</v>
      </c>
      <c r="C50" s="148">
        <v>40</v>
      </c>
      <c r="D50" s="121">
        <v>0.3</v>
      </c>
    </row>
    <row r="51" spans="2:6" ht="12.75" customHeight="1" x14ac:dyDescent="0.25">
      <c r="B51" s="80" t="s">
        <v>568</v>
      </c>
      <c r="C51" s="148">
        <v>40</v>
      </c>
      <c r="D51" s="121">
        <v>0.4</v>
      </c>
    </row>
    <row r="52" spans="2:6" ht="12.75" customHeight="1" x14ac:dyDescent="0.25">
      <c r="B52" s="80" t="s">
        <v>569</v>
      </c>
      <c r="C52" s="148">
        <v>60</v>
      </c>
      <c r="D52" s="121">
        <v>0.5</v>
      </c>
    </row>
    <row r="53" spans="2:6" ht="12.75" customHeight="1" x14ac:dyDescent="0.25">
      <c r="B53" s="80" t="s">
        <v>570</v>
      </c>
      <c r="C53" s="148">
        <v>80</v>
      </c>
      <c r="D53" s="121">
        <v>0.7</v>
      </c>
    </row>
    <row r="54" spans="2:6" ht="12.75" customHeight="1" x14ac:dyDescent="0.25">
      <c r="B54" s="80" t="s">
        <v>571</v>
      </c>
      <c r="C54" s="148">
        <v>110</v>
      </c>
      <c r="D54" s="121">
        <v>1.1000000000000001</v>
      </c>
    </row>
    <row r="55" spans="2:6" ht="12.75" customHeight="1" x14ac:dyDescent="0.25">
      <c r="B55" s="80" t="s">
        <v>572</v>
      </c>
      <c r="C55" s="148">
        <v>120</v>
      </c>
      <c r="D55" s="121">
        <v>1.2</v>
      </c>
    </row>
    <row r="56" spans="2:6" ht="12.75" customHeight="1" x14ac:dyDescent="0.25">
      <c r="B56" s="80" t="s">
        <v>573</v>
      </c>
      <c r="C56" s="148">
        <v>180</v>
      </c>
      <c r="D56" s="121">
        <v>2</v>
      </c>
    </row>
    <row r="57" spans="2:6" ht="12.75" customHeight="1" x14ac:dyDescent="0.25">
      <c r="B57" s="80" t="s">
        <v>574</v>
      </c>
      <c r="C57" s="148">
        <v>130</v>
      </c>
      <c r="D57" s="121">
        <v>1.3</v>
      </c>
    </row>
    <row r="58" spans="2:6" ht="12.75" customHeight="1" x14ac:dyDescent="0.25">
      <c r="B58" s="80" t="s">
        <v>575</v>
      </c>
      <c r="C58" s="148">
        <v>170</v>
      </c>
      <c r="D58" s="121">
        <v>1.7</v>
      </c>
    </row>
    <row r="59" spans="2:6" ht="12.75" customHeight="1" x14ac:dyDescent="0.25">
      <c r="B59" s="80" t="s">
        <v>576</v>
      </c>
      <c r="C59" s="148">
        <v>80</v>
      </c>
      <c r="D59" s="121">
        <v>1.1000000000000001</v>
      </c>
    </row>
    <row r="60" spans="2:6" ht="12.75" customHeight="1" x14ac:dyDescent="0.25">
      <c r="B60" s="80" t="s">
        <v>577</v>
      </c>
      <c r="C60" s="148">
        <v>90</v>
      </c>
      <c r="D60" s="121">
        <v>1.2</v>
      </c>
    </row>
    <row r="61" spans="2:6" ht="12.75" customHeight="1" x14ac:dyDescent="0.25">
      <c r="B61" s="80" t="s">
        <v>578</v>
      </c>
      <c r="C61" s="148">
        <v>110</v>
      </c>
      <c r="D61" s="121">
        <v>1.5</v>
      </c>
    </row>
    <row r="62" spans="2:6" ht="25.5" customHeight="1" x14ac:dyDescent="0.25">
      <c r="B62" s="80" t="s">
        <v>579</v>
      </c>
      <c r="C62" s="148">
        <v>90</v>
      </c>
      <c r="D62" s="121">
        <v>1.1000000000000001</v>
      </c>
    </row>
    <row r="63" spans="2:6" ht="12.75" customHeight="1" x14ac:dyDescent="0.25">
      <c r="B63" s="80" t="s">
        <v>580</v>
      </c>
      <c r="C63" s="148">
        <v>60</v>
      </c>
      <c r="D63" s="121">
        <v>0.8</v>
      </c>
    </row>
    <row r="64" spans="2:6" ht="12.75" customHeight="1" x14ac:dyDescent="0.25">
      <c r="B64" s="80" t="s">
        <v>581</v>
      </c>
      <c r="C64" s="148">
        <v>70</v>
      </c>
      <c r="D64" s="121">
        <v>1</v>
      </c>
    </row>
    <row r="65" spans="1:4" ht="12.75" customHeight="1" x14ac:dyDescent="0.25">
      <c r="B65" s="80" t="s">
        <v>582</v>
      </c>
      <c r="C65" s="148">
        <v>20</v>
      </c>
      <c r="D65" s="121">
        <v>0.3</v>
      </c>
    </row>
    <row r="66" spans="1:4" ht="12.75" customHeight="1" x14ac:dyDescent="0.25">
      <c r="B66" s="80" t="s">
        <v>583</v>
      </c>
      <c r="C66" s="148">
        <v>20</v>
      </c>
      <c r="D66" s="121">
        <v>0.2</v>
      </c>
    </row>
    <row r="67" spans="1:4" ht="12.75" customHeight="1" x14ac:dyDescent="0.25">
      <c r="B67" s="80" t="s">
        <v>584</v>
      </c>
      <c r="C67" s="148">
        <v>10</v>
      </c>
      <c r="D67" s="121">
        <v>0.1</v>
      </c>
    </row>
    <row r="68" spans="1:4" ht="3" customHeight="1" x14ac:dyDescent="0.25">
      <c r="A68" s="89"/>
      <c r="B68" s="149"/>
      <c r="C68" s="126"/>
      <c r="D68" s="150"/>
    </row>
    <row r="69" spans="1:4" x14ac:dyDescent="0.25">
      <c r="A69" s="5"/>
      <c r="B69" s="5"/>
      <c r="C69" s="30"/>
      <c r="D69" s="143"/>
    </row>
    <row r="70" spans="1:4" ht="27" customHeight="1" x14ac:dyDescent="0.25">
      <c r="A70" s="94">
        <v>1</v>
      </c>
      <c r="B70" s="234" t="s">
        <v>585</v>
      </c>
      <c r="C70" s="234"/>
      <c r="D70" s="234"/>
    </row>
    <row r="71" spans="1:4" ht="25.5" customHeight="1" x14ac:dyDescent="0.25">
      <c r="A71" s="99" t="s">
        <v>126</v>
      </c>
      <c r="B71" s="234" t="s">
        <v>380</v>
      </c>
      <c r="C71" s="234"/>
      <c r="D71" s="234"/>
    </row>
    <row r="72" spans="1:4" ht="13.5" customHeight="1" x14ac:dyDescent="0.25">
      <c r="A72" s="99" t="s">
        <v>118</v>
      </c>
      <c r="B72" s="234" t="s">
        <v>381</v>
      </c>
      <c r="C72" s="234"/>
      <c r="D72" s="234"/>
    </row>
    <row r="73" spans="1:4" ht="13.5" customHeight="1" x14ac:dyDescent="0.25">
      <c r="A73" s="99" t="s">
        <v>462</v>
      </c>
      <c r="B73" s="234" t="s">
        <v>586</v>
      </c>
      <c r="C73" s="234"/>
      <c r="D73" s="234"/>
    </row>
    <row r="74" spans="1:4" x14ac:dyDescent="0.25">
      <c r="A74" s="1" t="s">
        <v>461</v>
      </c>
      <c r="B74" s="234" t="s">
        <v>506</v>
      </c>
      <c r="C74" s="234"/>
      <c r="D74" s="234"/>
    </row>
    <row r="75" spans="1:4" x14ac:dyDescent="0.25"/>
    <row r="76" spans="1:4" x14ac:dyDescent="0.25"/>
  </sheetData>
  <mergeCells count="8">
    <mergeCell ref="B72:D72"/>
    <mergeCell ref="B73:D73"/>
    <mergeCell ref="B74:D74"/>
    <mergeCell ref="A1:B1"/>
    <mergeCell ref="A2:D2"/>
    <mergeCell ref="A4:B4"/>
    <mergeCell ref="B70:D70"/>
    <mergeCell ref="B71:D71"/>
  </mergeCells>
  <hyperlinks>
    <hyperlink ref="A1:B1" location="ContentsHead" display="ContentsHead" xr:uid="{E5A9D491-A654-4AFE-A590-F4CD5852AA95}"/>
  </hyperlink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964A2-46DD-4795-A512-F81EBBB9B1EB}">
  <sheetPr codeName="Sheet23"/>
  <dimension ref="A1:M74"/>
  <sheetViews>
    <sheetView zoomScaleNormal="100" workbookViewId="0">
      <pane ySplit="5" topLeftCell="A6" activePane="bottomLeft" state="frozen"/>
      <selection sqref="A1:B1048576"/>
      <selection pane="bottomLeft" sqref="A1:C1"/>
    </sheetView>
  </sheetViews>
  <sheetFormatPr defaultColWidth="0" defaultRowHeight="13.2" zeroHeight="1" x14ac:dyDescent="0.25"/>
  <cols>
    <col min="1" max="1" width="2.5546875" style="1" customWidth="1"/>
    <col min="2" max="2" width="20.5546875" style="1" customWidth="1"/>
    <col min="3" max="3" width="15" style="1" customWidth="1"/>
    <col min="4" max="4" width="19.109375" style="1" customWidth="1"/>
    <col min="5" max="5" width="9" style="1" customWidth="1"/>
    <col min="6" max="6" width="9" style="1" hidden="1" customWidth="1"/>
    <col min="7" max="13" width="0" style="1" hidden="1" customWidth="1"/>
    <col min="14" max="16384" width="9" style="1" hidden="1"/>
  </cols>
  <sheetData>
    <row r="1" spans="1:6" x14ac:dyDescent="0.25">
      <c r="A1" s="229" t="s">
        <v>145</v>
      </c>
      <c r="B1" s="229"/>
      <c r="C1" s="229"/>
    </row>
    <row r="2" spans="1:6" ht="31.5" customHeight="1" x14ac:dyDescent="0.25">
      <c r="A2" s="236" t="s">
        <v>587</v>
      </c>
      <c r="B2" s="236"/>
      <c r="C2" s="236"/>
      <c r="D2" s="236"/>
    </row>
    <row r="3" spans="1:6" ht="8.85" customHeight="1" x14ac:dyDescent="0.25"/>
    <row r="4" spans="1:6" ht="16.5" customHeight="1" x14ac:dyDescent="0.55000000000000004">
      <c r="A4" s="232"/>
      <c r="B4" s="232"/>
      <c r="C4" s="231" t="s">
        <v>588</v>
      </c>
      <c r="D4" s="231"/>
    </row>
    <row r="5" spans="1:6" ht="38.85" customHeight="1" x14ac:dyDescent="0.55000000000000004">
      <c r="A5" s="226"/>
      <c r="B5" s="226"/>
      <c r="C5" s="70" t="s">
        <v>384</v>
      </c>
      <c r="D5" s="71" t="s">
        <v>589</v>
      </c>
    </row>
    <row r="6" spans="1:6" x14ac:dyDescent="0.25">
      <c r="A6" s="7" t="s">
        <v>308</v>
      </c>
      <c r="B6" s="7"/>
    </row>
    <row r="7" spans="1:6" x14ac:dyDescent="0.25">
      <c r="A7" s="81"/>
      <c r="B7" s="35" t="s">
        <v>369</v>
      </c>
      <c r="C7" s="30">
        <v>640</v>
      </c>
      <c r="D7" s="121">
        <v>5</v>
      </c>
      <c r="E7" s="54"/>
      <c r="F7" s="54"/>
    </row>
    <row r="8" spans="1:6" x14ac:dyDescent="0.25">
      <c r="A8" s="81"/>
      <c r="B8" s="35" t="s">
        <v>370</v>
      </c>
      <c r="C8" s="30">
        <v>1420</v>
      </c>
      <c r="D8" s="121">
        <v>10.8</v>
      </c>
      <c r="E8" s="54"/>
      <c r="F8" s="54"/>
    </row>
    <row r="9" spans="1:6" x14ac:dyDescent="0.25">
      <c r="A9" s="81"/>
      <c r="B9" s="35" t="s">
        <v>371</v>
      </c>
      <c r="C9" s="30">
        <v>1580</v>
      </c>
      <c r="D9" s="121">
        <v>14</v>
      </c>
      <c r="E9" s="54"/>
      <c r="F9" s="54"/>
    </row>
    <row r="10" spans="1:6" x14ac:dyDescent="0.25">
      <c r="A10" s="81"/>
      <c r="B10" s="35" t="s">
        <v>309</v>
      </c>
      <c r="C10" s="30">
        <v>1330</v>
      </c>
      <c r="D10" s="121">
        <v>14.1</v>
      </c>
      <c r="E10" s="54"/>
      <c r="F10" s="54"/>
    </row>
    <row r="11" spans="1:6" ht="26.85" customHeight="1" x14ac:dyDescent="0.25">
      <c r="A11" s="7" t="s">
        <v>310</v>
      </c>
      <c r="B11" s="7"/>
      <c r="C11" s="23"/>
      <c r="D11" s="54"/>
      <c r="E11" s="54"/>
      <c r="F11" s="54"/>
    </row>
    <row r="12" spans="1:6" x14ac:dyDescent="0.25">
      <c r="B12" s="35" t="s">
        <v>311</v>
      </c>
      <c r="C12" s="30">
        <v>20</v>
      </c>
      <c r="D12" s="121">
        <v>0.1</v>
      </c>
      <c r="E12" s="54"/>
      <c r="F12" s="54"/>
    </row>
    <row r="13" spans="1:6" x14ac:dyDescent="0.25">
      <c r="B13" s="35" t="s">
        <v>312</v>
      </c>
      <c r="C13" s="30">
        <v>110</v>
      </c>
      <c r="D13" s="121">
        <v>0.9</v>
      </c>
      <c r="E13" s="54"/>
      <c r="F13" s="54"/>
    </row>
    <row r="14" spans="1:6" x14ac:dyDescent="0.25">
      <c r="B14" s="35" t="s">
        <v>313</v>
      </c>
      <c r="C14" s="30">
        <v>220</v>
      </c>
      <c r="D14" s="121">
        <v>1.7</v>
      </c>
      <c r="E14" s="54"/>
      <c r="F14" s="54"/>
    </row>
    <row r="15" spans="1:6" x14ac:dyDescent="0.25">
      <c r="B15" s="35" t="s">
        <v>314</v>
      </c>
      <c r="C15" s="30">
        <v>280</v>
      </c>
      <c r="D15" s="121">
        <v>2.2000000000000002</v>
      </c>
      <c r="E15" s="54"/>
      <c r="F15" s="54"/>
    </row>
    <row r="16" spans="1:6" ht="26.85" customHeight="1" x14ac:dyDescent="0.25">
      <c r="B16" s="35" t="s">
        <v>315</v>
      </c>
      <c r="C16" s="30">
        <v>280</v>
      </c>
      <c r="D16" s="121">
        <v>2</v>
      </c>
      <c r="E16" s="54"/>
      <c r="F16" s="54"/>
    </row>
    <row r="17" spans="1:6" x14ac:dyDescent="0.25">
      <c r="B17" s="35" t="s">
        <v>316</v>
      </c>
      <c r="C17" s="30">
        <v>390</v>
      </c>
      <c r="D17" s="121">
        <v>3.1</v>
      </c>
      <c r="E17" s="54"/>
      <c r="F17" s="54"/>
    </row>
    <row r="18" spans="1:6" x14ac:dyDescent="0.25">
      <c r="B18" s="35" t="s">
        <v>317</v>
      </c>
      <c r="C18" s="30">
        <v>350</v>
      </c>
      <c r="D18" s="121">
        <v>2.5</v>
      </c>
      <c r="E18" s="54"/>
      <c r="F18" s="54"/>
    </row>
    <row r="19" spans="1:6" x14ac:dyDescent="0.25">
      <c r="B19" s="35" t="s">
        <v>318</v>
      </c>
      <c r="C19" s="30">
        <v>400</v>
      </c>
      <c r="D19" s="121">
        <v>3.2</v>
      </c>
      <c r="E19" s="54"/>
      <c r="F19" s="54"/>
    </row>
    <row r="20" spans="1:6" ht="25.5" customHeight="1" x14ac:dyDescent="0.25">
      <c r="B20" s="35" t="s">
        <v>590</v>
      </c>
      <c r="C20" s="30">
        <v>290</v>
      </c>
      <c r="D20" s="121">
        <v>2.4</v>
      </c>
      <c r="E20" s="54"/>
      <c r="F20" s="54"/>
    </row>
    <row r="21" spans="1:6" ht="12.75" customHeight="1" x14ac:dyDescent="0.25">
      <c r="B21" s="35" t="s">
        <v>591</v>
      </c>
      <c r="C21" s="30">
        <v>310</v>
      </c>
      <c r="D21" s="121">
        <v>2.5</v>
      </c>
      <c r="E21" s="54"/>
      <c r="F21" s="54"/>
    </row>
    <row r="22" spans="1:6" ht="12.75" customHeight="1" x14ac:dyDescent="0.25">
      <c r="B22" s="35" t="s">
        <v>592</v>
      </c>
      <c r="C22" s="30">
        <v>380</v>
      </c>
      <c r="D22" s="121">
        <v>3.3</v>
      </c>
      <c r="E22" s="54"/>
      <c r="F22" s="54"/>
    </row>
    <row r="23" spans="1:6" ht="12.75" customHeight="1" x14ac:dyDescent="0.25">
      <c r="B23" s="35" t="s">
        <v>593</v>
      </c>
      <c r="C23" s="30">
        <v>610</v>
      </c>
      <c r="D23" s="121">
        <v>5.8</v>
      </c>
      <c r="E23" s="54"/>
      <c r="F23" s="54"/>
    </row>
    <row r="24" spans="1:6" ht="25.5" customHeight="1" x14ac:dyDescent="0.25">
      <c r="B24" s="35" t="s">
        <v>594</v>
      </c>
      <c r="C24" s="30">
        <v>690</v>
      </c>
      <c r="D24" s="121">
        <v>7.1</v>
      </c>
      <c r="E24" s="54"/>
      <c r="F24" s="54"/>
    </row>
    <row r="25" spans="1:6" x14ac:dyDescent="0.25">
      <c r="B25" s="35" t="s">
        <v>595</v>
      </c>
      <c r="C25" s="30">
        <v>640</v>
      </c>
      <c r="D25" s="121">
        <v>7.1</v>
      </c>
      <c r="E25" s="54"/>
      <c r="F25" s="54"/>
    </row>
    <row r="26" spans="1:6" ht="26.85" customHeight="1" x14ac:dyDescent="0.25">
      <c r="A26" s="7" t="s">
        <v>325</v>
      </c>
      <c r="C26" s="23"/>
      <c r="E26" s="54"/>
      <c r="F26" s="54"/>
    </row>
    <row r="27" spans="1:6" x14ac:dyDescent="0.25">
      <c r="B27" s="80" t="s">
        <v>326</v>
      </c>
      <c r="C27" s="30">
        <v>0</v>
      </c>
      <c r="D27" s="121">
        <v>0</v>
      </c>
      <c r="E27" s="54"/>
      <c r="F27" s="54"/>
    </row>
    <row r="28" spans="1:6" x14ac:dyDescent="0.25">
      <c r="B28" s="80" t="s">
        <v>327</v>
      </c>
      <c r="C28" s="30" t="s">
        <v>475</v>
      </c>
      <c r="D28" s="121" t="s">
        <v>475</v>
      </c>
      <c r="E28" s="54"/>
      <c r="F28" s="54"/>
    </row>
    <row r="29" spans="1:6" x14ac:dyDescent="0.25">
      <c r="B29" s="80" t="s">
        <v>328</v>
      </c>
      <c r="C29" s="30">
        <v>20</v>
      </c>
      <c r="D29" s="121">
        <v>0.1</v>
      </c>
      <c r="E29" s="54"/>
      <c r="F29" s="54"/>
    </row>
    <row r="30" spans="1:6" x14ac:dyDescent="0.25">
      <c r="B30" s="80" t="s">
        <v>329</v>
      </c>
      <c r="C30" s="30">
        <v>20</v>
      </c>
      <c r="D30" s="121">
        <v>0.2</v>
      </c>
      <c r="E30" s="54"/>
      <c r="F30" s="54"/>
    </row>
    <row r="31" spans="1:6" x14ac:dyDescent="0.25">
      <c r="B31" s="80" t="s">
        <v>330</v>
      </c>
      <c r="C31" s="30">
        <v>30</v>
      </c>
      <c r="D31" s="121">
        <v>0.2</v>
      </c>
      <c r="E31" s="54"/>
      <c r="F31" s="54"/>
    </row>
    <row r="32" spans="1:6" x14ac:dyDescent="0.25">
      <c r="B32" s="80" t="s">
        <v>331</v>
      </c>
      <c r="C32" s="30">
        <v>70</v>
      </c>
      <c r="D32" s="121">
        <v>0.5</v>
      </c>
      <c r="E32" s="54"/>
      <c r="F32" s="54"/>
    </row>
    <row r="33" spans="2:6" x14ac:dyDescent="0.25">
      <c r="B33" s="80" t="s">
        <v>332</v>
      </c>
      <c r="C33" s="30">
        <v>70</v>
      </c>
      <c r="D33" s="121">
        <v>0.5</v>
      </c>
      <c r="E33" s="54"/>
      <c r="F33" s="54"/>
    </row>
    <row r="34" spans="2:6" x14ac:dyDescent="0.25">
      <c r="B34" s="80" t="s">
        <v>333</v>
      </c>
      <c r="C34" s="30">
        <v>100</v>
      </c>
      <c r="D34" s="121">
        <v>0.8</v>
      </c>
      <c r="E34" s="54"/>
      <c r="F34" s="54"/>
    </row>
    <row r="35" spans="2:6" x14ac:dyDescent="0.25">
      <c r="B35" s="80" t="s">
        <v>334</v>
      </c>
      <c r="C35" s="30">
        <v>50</v>
      </c>
      <c r="D35" s="121">
        <v>0.4</v>
      </c>
      <c r="E35" s="54"/>
      <c r="F35" s="54"/>
    </row>
    <row r="36" spans="2:6" x14ac:dyDescent="0.25">
      <c r="B36" s="80" t="s">
        <v>335</v>
      </c>
      <c r="C36" s="30">
        <v>100</v>
      </c>
      <c r="D36" s="121">
        <v>0.8</v>
      </c>
      <c r="E36" s="54"/>
      <c r="F36" s="54"/>
    </row>
    <row r="37" spans="2:6" x14ac:dyDescent="0.25">
      <c r="B37" s="80" t="s">
        <v>336</v>
      </c>
      <c r="C37" s="30">
        <v>100</v>
      </c>
      <c r="D37" s="121">
        <v>0.8</v>
      </c>
      <c r="E37" s="54"/>
      <c r="F37" s="54"/>
    </row>
    <row r="38" spans="2:6" x14ac:dyDescent="0.25">
      <c r="B38" s="80" t="s">
        <v>337</v>
      </c>
      <c r="C38" s="30">
        <v>90</v>
      </c>
      <c r="D38" s="121">
        <v>0.7</v>
      </c>
      <c r="E38" s="54"/>
      <c r="F38" s="54"/>
    </row>
    <row r="39" spans="2:6" ht="26.85" customHeight="1" x14ac:dyDescent="0.25">
      <c r="B39" s="80" t="s">
        <v>338</v>
      </c>
      <c r="C39" s="30">
        <v>110</v>
      </c>
      <c r="D39" s="121">
        <v>0.8</v>
      </c>
      <c r="E39" s="54"/>
      <c r="F39" s="54"/>
    </row>
    <row r="40" spans="2:6" x14ac:dyDescent="0.25">
      <c r="B40" s="80" t="s">
        <v>339</v>
      </c>
      <c r="C40" s="30">
        <v>90</v>
      </c>
      <c r="D40" s="121">
        <v>0.6</v>
      </c>
      <c r="E40" s="54"/>
      <c r="F40" s="54"/>
    </row>
    <row r="41" spans="2:6" x14ac:dyDescent="0.25">
      <c r="B41" s="80" t="s">
        <v>340</v>
      </c>
      <c r="C41" s="30">
        <v>90</v>
      </c>
      <c r="D41" s="121">
        <v>0.7</v>
      </c>
      <c r="E41" s="54"/>
      <c r="F41" s="54"/>
    </row>
    <row r="42" spans="2:6" x14ac:dyDescent="0.25">
      <c r="B42" s="80" t="s">
        <v>341</v>
      </c>
      <c r="C42" s="30">
        <v>140</v>
      </c>
      <c r="D42" s="121">
        <v>1.1000000000000001</v>
      </c>
      <c r="E42" s="54"/>
      <c r="F42" s="54"/>
    </row>
    <row r="43" spans="2:6" x14ac:dyDescent="0.25">
      <c r="B43" s="80" t="s">
        <v>342</v>
      </c>
      <c r="C43" s="30">
        <v>120</v>
      </c>
      <c r="D43" s="121">
        <v>1</v>
      </c>
      <c r="E43" s="54"/>
      <c r="F43" s="54"/>
    </row>
    <row r="44" spans="2:6" x14ac:dyDescent="0.25">
      <c r="B44" s="80" t="s">
        <v>343</v>
      </c>
      <c r="C44" s="30">
        <v>130</v>
      </c>
      <c r="D44" s="121">
        <v>1</v>
      </c>
      <c r="E44" s="54"/>
      <c r="F44" s="54"/>
    </row>
    <row r="45" spans="2:6" x14ac:dyDescent="0.25">
      <c r="B45" s="80" t="s">
        <v>344</v>
      </c>
      <c r="C45" s="30">
        <v>100</v>
      </c>
      <c r="D45" s="121">
        <v>0.8</v>
      </c>
      <c r="E45" s="54"/>
      <c r="F45" s="54"/>
    </row>
    <row r="46" spans="2:6" x14ac:dyDescent="0.25">
      <c r="B46" s="80" t="s">
        <v>345</v>
      </c>
      <c r="C46" s="30">
        <v>130</v>
      </c>
      <c r="D46" s="121">
        <v>0.9</v>
      </c>
      <c r="E46" s="54"/>
      <c r="F46" s="54"/>
    </row>
    <row r="47" spans="2:6" x14ac:dyDescent="0.25">
      <c r="B47" s="80" t="s">
        <v>346</v>
      </c>
      <c r="C47" s="30">
        <v>120</v>
      </c>
      <c r="D47" s="121">
        <v>0.8</v>
      </c>
      <c r="E47" s="54"/>
      <c r="F47" s="54"/>
    </row>
    <row r="48" spans="2:6" x14ac:dyDescent="0.25">
      <c r="B48" s="80" t="s">
        <v>347</v>
      </c>
      <c r="C48" s="30">
        <v>150</v>
      </c>
      <c r="D48" s="121">
        <v>1.2</v>
      </c>
      <c r="E48" s="54"/>
      <c r="F48" s="54"/>
    </row>
    <row r="49" spans="2:6" x14ac:dyDescent="0.25">
      <c r="B49" s="80" t="s">
        <v>348</v>
      </c>
      <c r="C49" s="30">
        <v>100</v>
      </c>
      <c r="D49" s="121">
        <v>0.7</v>
      </c>
      <c r="E49" s="54"/>
      <c r="F49" s="54"/>
    </row>
    <row r="50" spans="2:6" x14ac:dyDescent="0.25">
      <c r="B50" s="80" t="s">
        <v>349</v>
      </c>
      <c r="C50" s="30">
        <v>160</v>
      </c>
      <c r="D50" s="121">
        <v>1.3</v>
      </c>
      <c r="E50" s="54"/>
      <c r="F50" s="54"/>
    </row>
    <row r="51" spans="2:6" ht="26.25" customHeight="1" x14ac:dyDescent="0.25">
      <c r="B51" s="80" t="s">
        <v>596</v>
      </c>
      <c r="C51" s="30">
        <v>140</v>
      </c>
      <c r="D51" s="121">
        <v>1.2</v>
      </c>
      <c r="E51" s="54"/>
      <c r="F51" s="54"/>
    </row>
    <row r="52" spans="2:6" ht="12.75" customHeight="1" x14ac:dyDescent="0.25">
      <c r="B52" s="80" t="s">
        <v>597</v>
      </c>
      <c r="C52" s="30">
        <v>60</v>
      </c>
      <c r="D52" s="121">
        <v>0.5</v>
      </c>
      <c r="E52" s="54"/>
      <c r="F52" s="54"/>
    </row>
    <row r="53" spans="2:6" ht="12.75" customHeight="1" x14ac:dyDescent="0.25">
      <c r="B53" s="80" t="s">
        <v>598</v>
      </c>
      <c r="C53" s="30">
        <v>80</v>
      </c>
      <c r="D53" s="121">
        <v>0.7</v>
      </c>
      <c r="E53" s="54"/>
      <c r="F53" s="54"/>
    </row>
    <row r="54" spans="2:6" ht="12.75" customHeight="1" x14ac:dyDescent="0.25">
      <c r="B54" s="80" t="s">
        <v>599</v>
      </c>
      <c r="C54" s="30">
        <v>90</v>
      </c>
      <c r="D54" s="121">
        <v>0.8</v>
      </c>
      <c r="E54" s="54"/>
      <c r="F54" s="54"/>
    </row>
    <row r="55" spans="2:6" ht="12.75" customHeight="1" x14ac:dyDescent="0.25">
      <c r="B55" s="80" t="s">
        <v>600</v>
      </c>
      <c r="C55" s="30">
        <v>110</v>
      </c>
      <c r="D55" s="121">
        <v>0.9</v>
      </c>
      <c r="E55" s="54"/>
      <c r="F55" s="54"/>
    </row>
    <row r="56" spans="2:6" ht="12.75" customHeight="1" x14ac:dyDescent="0.25">
      <c r="B56" s="80" t="s">
        <v>601</v>
      </c>
      <c r="C56" s="30">
        <v>110</v>
      </c>
      <c r="D56" s="121">
        <v>0.9</v>
      </c>
      <c r="E56" s="54"/>
      <c r="F56" s="54"/>
    </row>
    <row r="57" spans="2:6" ht="12.75" customHeight="1" x14ac:dyDescent="0.25">
      <c r="B57" s="80" t="s">
        <v>602</v>
      </c>
      <c r="C57" s="30">
        <v>140</v>
      </c>
      <c r="D57" s="121">
        <v>1.1000000000000001</v>
      </c>
      <c r="E57" s="54"/>
      <c r="F57" s="54"/>
    </row>
    <row r="58" spans="2:6" ht="12.75" customHeight="1" x14ac:dyDescent="0.25">
      <c r="B58" s="80" t="s">
        <v>603</v>
      </c>
      <c r="C58" s="30">
        <v>110</v>
      </c>
      <c r="D58" s="121">
        <v>1</v>
      </c>
      <c r="E58" s="54"/>
      <c r="F58" s="54"/>
    </row>
    <row r="59" spans="2:6" ht="12.75" customHeight="1" x14ac:dyDescent="0.25">
      <c r="B59" s="80" t="s">
        <v>604</v>
      </c>
      <c r="C59" s="30">
        <v>140</v>
      </c>
      <c r="D59" s="121">
        <v>1.3</v>
      </c>
      <c r="E59" s="54"/>
      <c r="F59" s="54"/>
    </row>
    <row r="60" spans="2:6" ht="12.75" customHeight="1" x14ac:dyDescent="0.25">
      <c r="B60" s="80" t="s">
        <v>605</v>
      </c>
      <c r="C60" s="30">
        <v>160</v>
      </c>
      <c r="D60" s="121">
        <v>1.4</v>
      </c>
      <c r="E60" s="54"/>
      <c r="F60" s="54"/>
    </row>
    <row r="61" spans="2:6" ht="12.75" customHeight="1" x14ac:dyDescent="0.25">
      <c r="B61" s="80" t="s">
        <v>606</v>
      </c>
      <c r="C61" s="30">
        <v>190</v>
      </c>
      <c r="D61" s="121">
        <v>1.8</v>
      </c>
      <c r="E61" s="54"/>
      <c r="F61" s="54"/>
    </row>
    <row r="62" spans="2:6" ht="12.75" customHeight="1" x14ac:dyDescent="0.25">
      <c r="B62" s="80" t="s">
        <v>607</v>
      </c>
      <c r="C62" s="30">
        <v>270</v>
      </c>
      <c r="D62" s="121">
        <v>2.6</v>
      </c>
      <c r="E62" s="54"/>
      <c r="F62" s="54"/>
    </row>
    <row r="63" spans="2:6" ht="26.25" customHeight="1" x14ac:dyDescent="0.25">
      <c r="B63" s="80" t="s">
        <v>608</v>
      </c>
      <c r="C63" s="30">
        <v>220</v>
      </c>
      <c r="D63" s="121">
        <v>2.2999999999999998</v>
      </c>
      <c r="E63" s="54"/>
      <c r="F63" s="54"/>
    </row>
    <row r="64" spans="2:6" ht="12.75" customHeight="1" x14ac:dyDescent="0.25">
      <c r="B64" s="80" t="s">
        <v>609</v>
      </c>
      <c r="C64" s="30">
        <v>260</v>
      </c>
      <c r="D64" s="121">
        <v>2.5</v>
      </c>
      <c r="E64" s="54"/>
      <c r="F64" s="54"/>
    </row>
    <row r="65" spans="1:6" ht="12.75" customHeight="1" x14ac:dyDescent="0.25">
      <c r="B65" s="80" t="s">
        <v>610</v>
      </c>
      <c r="C65" s="30">
        <v>210</v>
      </c>
      <c r="D65" s="121">
        <v>2.2000000000000002</v>
      </c>
      <c r="E65" s="54"/>
      <c r="F65" s="54"/>
    </row>
    <row r="66" spans="1:6" ht="12.75" customHeight="1" x14ac:dyDescent="0.25">
      <c r="B66" s="80" t="s">
        <v>611</v>
      </c>
      <c r="C66" s="30">
        <v>220</v>
      </c>
      <c r="D66" s="121">
        <v>2.5</v>
      </c>
      <c r="E66" s="54"/>
      <c r="F66" s="54"/>
    </row>
    <row r="67" spans="1:6" ht="12.75" customHeight="1" x14ac:dyDescent="0.25">
      <c r="B67" s="80" t="s">
        <v>612</v>
      </c>
      <c r="C67" s="30">
        <v>210</v>
      </c>
      <c r="D67" s="121">
        <v>2.2000000000000002</v>
      </c>
      <c r="E67" s="54"/>
      <c r="F67" s="54"/>
    </row>
    <row r="68" spans="1:6" ht="12.75" customHeight="1" x14ac:dyDescent="0.25">
      <c r="B68" s="80" t="s">
        <v>613</v>
      </c>
      <c r="C68" s="30">
        <v>200</v>
      </c>
      <c r="D68" s="121">
        <v>2.2999999999999998</v>
      </c>
      <c r="E68" s="54"/>
      <c r="F68" s="54"/>
    </row>
    <row r="69" spans="1:6" ht="3" customHeight="1" x14ac:dyDescent="0.25">
      <c r="A69" s="89"/>
      <c r="B69" s="151"/>
      <c r="C69" s="152"/>
      <c r="D69" s="153"/>
    </row>
    <row r="70" spans="1:6" x14ac:dyDescent="0.25">
      <c r="B70" s="34"/>
      <c r="C70" s="23"/>
      <c r="D70" s="54"/>
    </row>
    <row r="71" spans="1:6" ht="59.25" customHeight="1" x14ac:dyDescent="0.25">
      <c r="A71" s="94">
        <v>1</v>
      </c>
      <c r="B71" s="234" t="s">
        <v>614</v>
      </c>
      <c r="C71" s="234"/>
      <c r="D71" s="234"/>
    </row>
    <row r="72" spans="1:6" ht="57" customHeight="1" x14ac:dyDescent="0.25">
      <c r="A72" s="94">
        <v>2</v>
      </c>
      <c r="B72" s="234" t="s">
        <v>615</v>
      </c>
      <c r="C72" s="234"/>
      <c r="D72" s="234"/>
    </row>
    <row r="73" spans="1:6" x14ac:dyDescent="0.25">
      <c r="A73" s="1" t="s">
        <v>461</v>
      </c>
      <c r="B73" s="234" t="s">
        <v>506</v>
      </c>
      <c r="C73" s="234"/>
      <c r="D73" s="234"/>
    </row>
    <row r="74" spans="1:6" x14ac:dyDescent="0.25"/>
  </sheetData>
  <mergeCells count="7">
    <mergeCell ref="B73:D73"/>
    <mergeCell ref="A1:C1"/>
    <mergeCell ref="A2:D2"/>
    <mergeCell ref="A4:B5"/>
    <mergeCell ref="C4:D4"/>
    <mergeCell ref="B71:D71"/>
    <mergeCell ref="B72:D72"/>
  </mergeCells>
  <hyperlinks>
    <hyperlink ref="A1:B1" location="Contents!A1" display="Back to contents" xr:uid="{0AA3D715-B16B-4668-AFA0-04572F5653C3}"/>
    <hyperlink ref="A1:C1" location="ContentsHead" display="ContentsHead" xr:uid="{A37739C2-3490-401A-B404-D75931FA3DF9}"/>
  </hyperlink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4A89E5B-9549-4F14-B584-964AD0559C2B}"/>
</file>

<file path=customXml/itemProps2.xml><?xml version="1.0" encoding="utf-8"?>
<ds:datastoreItem xmlns:ds="http://schemas.openxmlformats.org/officeDocument/2006/customXml" ds:itemID="{39DC8B88-B45C-4AA7-BDD3-9EC8EFF662CC}"/>
</file>

<file path=customXml/itemProps3.xml><?xml version="1.0" encoding="utf-8"?>
<ds:datastoreItem xmlns:ds="http://schemas.openxmlformats.org/officeDocument/2006/customXml" ds:itemID="{9187065F-9A66-4768-9D3C-D4EA99B2BB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72</vt:i4>
      </vt:variant>
    </vt:vector>
  </HeadingPairs>
  <TitlesOfParts>
    <vt:vector size="88" baseType="lpstr">
      <vt:lpstr>Contents</vt:lpstr>
      <vt:lpstr>ChartData</vt:lpstr>
      <vt:lpstr>Table1</vt:lpstr>
      <vt:lpstr>Table2</vt:lpstr>
      <vt:lpstr>Table3</vt:lpstr>
      <vt:lpstr>Table4</vt:lpstr>
      <vt:lpstr>Table5</vt:lpstr>
      <vt:lpstr>Table6</vt:lpstr>
      <vt:lpstr>Table6a</vt:lpstr>
      <vt:lpstr>Table7</vt:lpstr>
      <vt:lpstr>Fig1.1</vt:lpstr>
      <vt:lpstr>Fig1.2</vt:lpstr>
      <vt:lpstr>TableA1Hide</vt:lpstr>
      <vt:lpstr>TableA2Hide</vt:lpstr>
      <vt:lpstr>TableA1</vt:lpstr>
      <vt:lpstr>TableA2</vt:lpstr>
      <vt:lpstr>CNRRounded</vt:lpstr>
      <vt:lpstr>CNRRoundedHeader</vt:lpstr>
      <vt:lpstr>ContentsHead</vt:lpstr>
      <vt:lpstr>ContentsQuarterly</vt:lpstr>
      <vt:lpstr>CRERounded</vt:lpstr>
      <vt:lpstr>CRERoundedHeader</vt:lpstr>
      <vt:lpstr>CRHRounded</vt:lpstr>
      <vt:lpstr>CRHRoundedHeader</vt:lpstr>
      <vt:lpstr>CTORounded</vt:lpstr>
      <vt:lpstr>CTORoundedHeader</vt:lpstr>
      <vt:lpstr>DNRRounded</vt:lpstr>
      <vt:lpstr>DNRRoundedHeader</vt:lpstr>
      <vt:lpstr>DRERounded</vt:lpstr>
      <vt:lpstr>DRERoundedHeader</vt:lpstr>
      <vt:lpstr>DRHRounded</vt:lpstr>
      <vt:lpstr>DRHRoundedHeader</vt:lpstr>
      <vt:lpstr>DTORounded</vt:lpstr>
      <vt:lpstr>DTORoundedHeader</vt:lpstr>
      <vt:lpstr>EndRP</vt:lpstr>
      <vt:lpstr>Fig1_1</vt:lpstr>
      <vt:lpstr>Fig1_2</vt:lpstr>
      <vt:lpstr>fig2_1</vt:lpstr>
      <vt:lpstr>Fig2_2</vt:lpstr>
      <vt:lpstr>Fig2_3</vt:lpstr>
      <vt:lpstr>Fig2_4</vt:lpstr>
      <vt:lpstr>Fig2_5a</vt:lpstr>
      <vt:lpstr>Fig2_5b</vt:lpstr>
      <vt:lpstr>Fig2_6a</vt:lpstr>
      <vt:lpstr>Fig2_6b</vt:lpstr>
      <vt:lpstr>Fig2_7</vt:lpstr>
      <vt:lpstr>Fig3_1</vt:lpstr>
      <vt:lpstr>Fig3_2</vt:lpstr>
      <vt:lpstr>Fig3_3</vt:lpstr>
      <vt:lpstr>Fig4_1</vt:lpstr>
      <vt:lpstr>Fig4_2</vt:lpstr>
      <vt:lpstr>Fig4_3</vt:lpstr>
      <vt:lpstr>Fig4_4</vt:lpstr>
      <vt:lpstr>Fig5_1</vt:lpstr>
      <vt:lpstr>Fig5_2</vt:lpstr>
      <vt:lpstr>Fig6_1</vt:lpstr>
      <vt:lpstr>Fig7_1</vt:lpstr>
      <vt:lpstr>FigA1</vt:lpstr>
      <vt:lpstr>FigA2</vt:lpstr>
      <vt:lpstr>Table1</vt:lpstr>
      <vt:lpstr>Table2</vt:lpstr>
      <vt:lpstr>Table3</vt:lpstr>
      <vt:lpstr>Table4</vt:lpstr>
      <vt:lpstr>Table5</vt:lpstr>
      <vt:lpstr>Table5a</vt:lpstr>
      <vt:lpstr>Table5Quarter</vt:lpstr>
      <vt:lpstr>Table6</vt:lpstr>
      <vt:lpstr>Table6a</vt:lpstr>
      <vt:lpstr>Table7</vt:lpstr>
      <vt:lpstr>TableA1DeleteColumns</vt:lpstr>
      <vt:lpstr>TableA1FormulasHeader</vt:lpstr>
      <vt:lpstr>TableA1FormulasLabelControl</vt:lpstr>
      <vt:lpstr>TableA1FormulasLabels</vt:lpstr>
      <vt:lpstr>TableA1FormulasMonths</vt:lpstr>
      <vt:lpstr>TableA2DeleteColumns</vt:lpstr>
      <vt:lpstr>TableA2FormulasFootnotes</vt:lpstr>
      <vt:lpstr>TableA2FormulasHeader</vt:lpstr>
      <vt:lpstr>TableA2FormulasLabelControl</vt:lpstr>
      <vt:lpstr>TableA2FormulasLabels</vt:lpstr>
      <vt:lpstr>TableA2FormulasMonths</vt:lpstr>
      <vt:lpstr>TableCNR</vt:lpstr>
      <vt:lpstr>TableCRE</vt:lpstr>
      <vt:lpstr>TableCRH</vt:lpstr>
      <vt:lpstr>TableCTO</vt:lpstr>
      <vt:lpstr>TableDNR</vt:lpstr>
      <vt:lpstr>TableDRE</vt:lpstr>
      <vt:lpstr>TableDRH</vt:lpstr>
      <vt:lpstr>TableDTO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dc:creator>
  <cp:lastModifiedBy>Catherine</cp:lastModifiedBy>
  <dcterms:created xsi:type="dcterms:W3CDTF">2021-10-26T09:02:30Z</dcterms:created>
  <dcterms:modified xsi:type="dcterms:W3CDTF">2021-10-26T13:48:48Z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