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8680" yWindow="-120" windowWidth="29040" windowHeight="15840" activeTab="1"/>
  </bookViews>
  <sheets>
    <sheet name="1. Guidance" sheetId="9" r:id="rId1"/>
    <sheet name="2. Expenditure Register" sheetId="3" r:id="rId2"/>
    <sheet name="3. Unit Costs" sheetId="4" state="hidden" r:id="rId3"/>
    <sheet name="4. Delivery Profile (forecasts)" sheetId="1" state="hidden" r:id="rId4"/>
    <sheet name="Source" sheetId="8" state="hidden" r:id="rId5"/>
  </sheets>
  <externalReferences>
    <externalReference r:id="rId6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4" l="1"/>
  <c r="B3" i="4"/>
  <c r="D24" i="1" l="1"/>
  <c r="D18" i="1"/>
  <c r="D6" i="3"/>
  <c r="D48" i="3" l="1"/>
  <c r="D47" i="3"/>
  <c r="D46" i="3"/>
  <c r="D44" i="3"/>
  <c r="D43" i="3"/>
  <c r="D17" i="1" s="1"/>
  <c r="D42" i="3"/>
  <c r="D40" i="3"/>
  <c r="D39" i="3"/>
  <c r="D31" i="3"/>
  <c r="D36" i="3"/>
  <c r="D35" i="3"/>
  <c r="D34" i="3"/>
  <c r="D32" i="3"/>
  <c r="D30" i="3"/>
  <c r="D28" i="3"/>
  <c r="D27" i="3"/>
  <c r="D26" i="3"/>
  <c r="D24" i="3"/>
  <c r="D23" i="3"/>
  <c r="D22" i="3"/>
  <c r="D20" i="3"/>
  <c r="D19" i="3"/>
  <c r="D18" i="3"/>
  <c r="D16" i="3"/>
  <c r="D15" i="3"/>
  <c r="D14" i="3"/>
  <c r="D12" i="3"/>
  <c r="D11" i="3"/>
  <c r="D10" i="3"/>
  <c r="D8" i="3"/>
  <c r="D7" i="3"/>
  <c r="AT45" i="1"/>
  <c r="AT44" i="1"/>
  <c r="AT43" i="1"/>
  <c r="AT42" i="1"/>
  <c r="AT41" i="1"/>
  <c r="AT40" i="1"/>
  <c r="AT39" i="1"/>
  <c r="AT38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4" i="1"/>
  <c r="AT33" i="1"/>
  <c r="AT32" i="1"/>
  <c r="AT34" i="1" s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T27" i="1"/>
  <c r="B27" i="1"/>
  <c r="AT26" i="1"/>
  <c r="B26" i="1"/>
  <c r="AT24" i="1"/>
  <c r="B24" i="1"/>
  <c r="AT23" i="1"/>
  <c r="AT22" i="1"/>
  <c r="AT21" i="1"/>
  <c r="AT20" i="1"/>
  <c r="AT18" i="1"/>
  <c r="AT17" i="1"/>
  <c r="AT16" i="1"/>
  <c r="AT15" i="1"/>
  <c r="AT14" i="1"/>
  <c r="AT13" i="1"/>
  <c r="AT12" i="1"/>
  <c r="AT11" i="1"/>
  <c r="AT10" i="1"/>
  <c r="AT9" i="1"/>
  <c r="AT8" i="1"/>
  <c r="AT28" i="1" s="1"/>
  <c r="D15" i="1" l="1"/>
  <c r="B15" i="1" s="1"/>
  <c r="D23" i="1"/>
  <c r="B23" i="1" s="1"/>
  <c r="D14" i="1"/>
  <c r="B14" i="1" s="1"/>
  <c r="D10" i="1"/>
  <c r="B10" i="1" s="1"/>
  <c r="D20" i="1"/>
  <c r="B20" i="1" s="1"/>
  <c r="D12" i="1"/>
  <c r="B12" i="1" s="1"/>
  <c r="D21" i="1"/>
  <c r="B21" i="1" s="1"/>
  <c r="D13" i="1"/>
  <c r="B13" i="1" s="1"/>
  <c r="D22" i="1"/>
  <c r="B22" i="1" s="1"/>
  <c r="D11" i="1"/>
  <c r="B11" i="1" s="1"/>
  <c r="B18" i="1"/>
  <c r="D9" i="1"/>
  <c r="B9" i="1" s="1"/>
  <c r="D8" i="1"/>
  <c r="B17" i="1"/>
  <c r="B8" i="1" l="1"/>
  <c r="D16" i="1" l="1"/>
  <c r="F45" i="3"/>
  <c r="F41" i="3"/>
  <c r="F33" i="3"/>
  <c r="F29" i="3"/>
  <c r="F25" i="3"/>
  <c r="F21" i="3"/>
  <c r="F17" i="3"/>
  <c r="F13" i="3"/>
  <c r="F9" i="3"/>
  <c r="B16" i="1" l="1"/>
  <c r="D28" i="1"/>
  <c r="F51" i="3"/>
  <c r="F5" i="3"/>
  <c r="F9" i="4" l="1"/>
  <c r="F21" i="4" l="1"/>
  <c r="F22" i="4"/>
  <c r="F23" i="4"/>
  <c r="F24" i="4"/>
  <c r="F25" i="4"/>
  <c r="F20" i="4"/>
  <c r="F19" i="4"/>
  <c r="F18" i="4"/>
  <c r="F17" i="4"/>
  <c r="F16" i="4"/>
  <c r="F15" i="4"/>
  <c r="F14" i="4"/>
  <c r="F13" i="4"/>
  <c r="F12" i="4"/>
  <c r="F11" i="4"/>
  <c r="F10" i="4"/>
  <c r="F26" i="4" l="1"/>
  <c r="F38" i="3" s="1"/>
  <c r="F37" i="3" l="1"/>
  <c r="F50" i="3" s="1"/>
  <c r="F49" i="3" l="1"/>
  <c r="F54" i="3" s="1"/>
</calcChain>
</file>

<file path=xl/sharedStrings.xml><?xml version="1.0" encoding="utf-8"?>
<sst xmlns="http://schemas.openxmlformats.org/spreadsheetml/2006/main" count="503" uniqueCount="239">
  <si>
    <t>Date Completed/Updated</t>
  </si>
  <si>
    <t>Category</t>
  </si>
  <si>
    <t>Total Expenditure / Value of Category
£</t>
  </si>
  <si>
    <t>Total</t>
  </si>
  <si>
    <t>Accommodation</t>
  </si>
  <si>
    <t>Actual</t>
  </si>
  <si>
    <t>Administration</t>
  </si>
  <si>
    <t>Estates</t>
  </si>
  <si>
    <t>Human Resources</t>
  </si>
  <si>
    <t>ICT</t>
  </si>
  <si>
    <t>Legal &amp; Professional</t>
  </si>
  <si>
    <t>Overheads</t>
  </si>
  <si>
    <t>Staff</t>
  </si>
  <si>
    <t>Travel &amp; Transport</t>
  </si>
  <si>
    <t>VAT - Irrecoverable</t>
  </si>
  <si>
    <t>Applicant Name</t>
  </si>
  <si>
    <t>TOTAL PROJECT COSTS</t>
  </si>
  <si>
    <t>Project Title</t>
  </si>
  <si>
    <t>Case ID</t>
  </si>
  <si>
    <t>Flat Rate</t>
  </si>
  <si>
    <t>Building Insurance</t>
  </si>
  <si>
    <t>Rates</t>
  </si>
  <si>
    <t>Rent</t>
  </si>
  <si>
    <t>Cleaning Refuse &amp; Laundry</t>
  </si>
  <si>
    <t>Electricity</t>
  </si>
  <si>
    <t>Room Hire</t>
  </si>
  <si>
    <t>Security</t>
  </si>
  <si>
    <t>Gas &amp; Oil</t>
  </si>
  <si>
    <t>Water Rates</t>
  </si>
  <si>
    <t>Utilities</t>
  </si>
  <si>
    <t>Central Services</t>
  </si>
  <si>
    <t>Consumables</t>
  </si>
  <si>
    <t>Photocopying</t>
  </si>
  <si>
    <t>Fax</t>
  </si>
  <si>
    <t>Postage</t>
  </si>
  <si>
    <t>Insurance</t>
  </si>
  <si>
    <t>Stationery</t>
  </si>
  <si>
    <t>Journals Reference Books &amp; Publications</t>
  </si>
  <si>
    <t>Telephone</t>
  </si>
  <si>
    <t>Mobile Phones</t>
  </si>
  <si>
    <t>Landscaping</t>
  </si>
  <si>
    <t>Preliminaries</t>
  </si>
  <si>
    <t>Provision of Services</t>
  </si>
  <si>
    <t>Design &amp; Management</t>
  </si>
  <si>
    <t>Environment Issues &amp; Improvements</t>
  </si>
  <si>
    <t>Site Investigation</t>
  </si>
  <si>
    <t>Site Preparation</t>
  </si>
  <si>
    <t>Site Works</t>
  </si>
  <si>
    <t>HR</t>
  </si>
  <si>
    <t>Training</t>
  </si>
  <si>
    <t>Training Courses</t>
  </si>
  <si>
    <t>Training Materials</t>
  </si>
  <si>
    <t>Travel</t>
  </si>
  <si>
    <t>Recruitment</t>
  </si>
  <si>
    <t>Active Telecoms</t>
  </si>
  <si>
    <t>Licences</t>
  </si>
  <si>
    <t>Computer repairs</t>
  </si>
  <si>
    <t>Line Rental</t>
  </si>
  <si>
    <t>Computer Maintenance</t>
  </si>
  <si>
    <t>Passive telecoms</t>
  </si>
  <si>
    <t>Databases</t>
  </si>
  <si>
    <t>Software</t>
  </si>
  <si>
    <t>E-Commerce Services</t>
  </si>
  <si>
    <t>Software Development</t>
  </si>
  <si>
    <t>Software Licences</t>
  </si>
  <si>
    <t>Software Purchase &amp; Upgrades</t>
  </si>
  <si>
    <t>ICT Consumables</t>
  </si>
  <si>
    <t>Support</t>
  </si>
  <si>
    <t>Website Administration</t>
  </si>
  <si>
    <t>Internet Costs</t>
  </si>
  <si>
    <t>Website Costs</t>
  </si>
  <si>
    <t>Accreditation Costs</t>
  </si>
  <si>
    <t>Bank &amp; Payroll Charges</t>
  </si>
  <si>
    <t>Procurement Services</t>
  </si>
  <si>
    <t>Consultancy Fees</t>
  </si>
  <si>
    <t>Cost of Finance</t>
  </si>
  <si>
    <t>Legal &amp; Professional Fees</t>
  </si>
  <si>
    <t>Interest Payable</t>
  </si>
  <si>
    <t>Management Fees</t>
  </si>
  <si>
    <t>Subscriptions</t>
  </si>
  <si>
    <t>Marketing &amp; Promotion</t>
  </si>
  <si>
    <t>Advertising &amp; Promotion</t>
  </si>
  <si>
    <t>Media Costs</t>
  </si>
  <si>
    <t>Art &amp; Design</t>
  </si>
  <si>
    <t>Meetings &amp; Conferences</t>
  </si>
  <si>
    <t>Business Events</t>
  </si>
  <si>
    <t>Merchandise &amp; Branding</t>
  </si>
  <si>
    <t>Community Activities</t>
  </si>
  <si>
    <t>Partnership Work</t>
  </si>
  <si>
    <t>Conventions</t>
  </si>
  <si>
    <t>PR &amp; Printing</t>
  </si>
  <si>
    <t>Entertainment</t>
  </si>
  <si>
    <t>Printing Production &amp; Reprographics</t>
  </si>
  <si>
    <t>Events &amp; Awards</t>
  </si>
  <si>
    <t>Publicity</t>
  </si>
  <si>
    <t>Exhibitions &amp; Conferences</t>
  </si>
  <si>
    <t>Research</t>
  </si>
  <si>
    <t>Information &amp; Advice</t>
  </si>
  <si>
    <t>Translations &amp; Proof Reading</t>
  </si>
  <si>
    <t>Delivery</t>
  </si>
  <si>
    <t>Hospitality</t>
  </si>
  <si>
    <t>Fuel</t>
  </si>
  <si>
    <t>Travel &amp; Subsistence</t>
  </si>
  <si>
    <t>Insurance &amp; Tax</t>
  </si>
  <si>
    <t>Mileage</t>
  </si>
  <si>
    <t>Vehicle Running Costs</t>
  </si>
  <si>
    <t>Subsistence</t>
  </si>
  <si>
    <t xml:space="preserve">Simplified cost fixed at 15% of Total Staff costs </t>
  </si>
  <si>
    <t>Simplified Staff Costs</t>
  </si>
  <si>
    <t>Irrecoverable VAT</t>
  </si>
  <si>
    <t>Project cost VAT which the applicant is unable to reclaim</t>
  </si>
  <si>
    <t>Total Income
£</t>
  </si>
  <si>
    <t>TOTAL PROJECT INCOME</t>
  </si>
  <si>
    <t>Scheme</t>
  </si>
  <si>
    <t>Overheads (Direct)</t>
  </si>
  <si>
    <t>Simplified Costs:</t>
  </si>
  <si>
    <t>Flate Rate</t>
  </si>
  <si>
    <t>Proposed Grant Intervention Rate</t>
  </si>
  <si>
    <t>TOTAL to match Delivery Profile</t>
  </si>
  <si>
    <t xml:space="preserve">Building Repairs </t>
  </si>
  <si>
    <t>Repairs</t>
  </si>
  <si>
    <t>Equipment Leases (margin not eligible)</t>
  </si>
  <si>
    <t>ICT Equipment Rental (margin not eligible)</t>
  </si>
  <si>
    <t>Vehicle Lease (margin not eligible)</t>
  </si>
  <si>
    <t>Studies</t>
  </si>
  <si>
    <t>Pension contributions</t>
  </si>
  <si>
    <t>Employers National Insurance contributions</t>
  </si>
  <si>
    <t xml:space="preserve">Redundancy </t>
  </si>
  <si>
    <t>Statutory Sick Pay</t>
  </si>
  <si>
    <t>Statutory Maternity Pay</t>
  </si>
  <si>
    <t>Travel &amp; Transport (used for project staff expense claims)</t>
  </si>
  <si>
    <t>Net salary costs</t>
  </si>
  <si>
    <t>Contractual Benefits</t>
  </si>
  <si>
    <t>Simplified Costs - Total Unit Costs</t>
  </si>
  <si>
    <t>Post Name</t>
  </si>
  <si>
    <t>Unit Type</t>
  </si>
  <si>
    <t>Capital / Revenue</t>
  </si>
  <si>
    <t>Unit Rate</t>
  </si>
  <si>
    <t>UC - Staff - GBP</t>
  </si>
  <si>
    <t>Revenue</t>
  </si>
  <si>
    <t>Total Unit Cost (£)</t>
  </si>
  <si>
    <t>Applicant</t>
  </si>
  <si>
    <t>Project Costs</t>
  </si>
  <si>
    <t>Simplified</t>
  </si>
  <si>
    <t>REVENUE</t>
  </si>
  <si>
    <t>CAPITAL</t>
  </si>
  <si>
    <t>Plant Machinery &amp; Other Equipment</t>
  </si>
  <si>
    <t>Buildings</t>
  </si>
  <si>
    <t>Building Purchase</t>
  </si>
  <si>
    <t>Construction Costs</t>
  </si>
  <si>
    <t>Infrastructure</t>
  </si>
  <si>
    <t>Install Costs</t>
  </si>
  <si>
    <t>Land Purchase up to 10% of project cost</t>
  </si>
  <si>
    <t xml:space="preserve">Leasing of  property  </t>
  </si>
  <si>
    <t>Professional Fees associated with land &amp; buidling purchase</t>
  </si>
  <si>
    <t>Turn Key</t>
  </si>
  <si>
    <t>Hardware Purchase</t>
  </si>
  <si>
    <t>Acquisitions of patents, licenses, copyrights, trademarks</t>
  </si>
  <si>
    <t>Architecht, Engineeer &amp; Consultation Fees</t>
  </si>
  <si>
    <t>Site Surveys</t>
  </si>
  <si>
    <t>Technical Design Costs</t>
  </si>
  <si>
    <t>Fixtures &amp; Fittings</t>
  </si>
  <si>
    <t>Purchase of Plant &amp; Machinery</t>
  </si>
  <si>
    <t>Purchase of Office Equipment</t>
  </si>
  <si>
    <t>Installation costs associated with Fixtures &amp; Fittings purchase</t>
  </si>
  <si>
    <t>Installation costs associated with Plant &amp; Machinery purchase</t>
  </si>
  <si>
    <t>Yes</t>
  </si>
  <si>
    <t xml:space="preserve">Actual </t>
  </si>
  <si>
    <t>Expenditure Type</t>
  </si>
  <si>
    <t>Income Type</t>
  </si>
  <si>
    <t>DELIVERY PROFILE - REVENUE &amp; CAPITAL COSTS ONLY</t>
  </si>
  <si>
    <t>EXPENDITURE (PROJECT COSTS)</t>
  </si>
  <si>
    <t>INCOME (YOUR CONTRIBUTION TO THE PROJECT)</t>
  </si>
  <si>
    <t>Supplier</t>
  </si>
  <si>
    <t>Value</t>
  </si>
  <si>
    <t>Capital</t>
  </si>
  <si>
    <t>Overhead</t>
  </si>
  <si>
    <t>Advertised on Sell2Wales</t>
  </si>
  <si>
    <t>Total Project Cost</t>
  </si>
  <si>
    <t>Type</t>
  </si>
  <si>
    <t>Yes/No</t>
  </si>
  <si>
    <t>1 written quote</t>
  </si>
  <si>
    <t>3 written quotes</t>
  </si>
  <si>
    <t>Public Procurement</t>
  </si>
  <si>
    <t>1. Category of expenditure</t>
  </si>
  <si>
    <t>4. Item Reference</t>
  </si>
  <si>
    <t>5. Item Cost</t>
  </si>
  <si>
    <t>6. Procurement Required</t>
  </si>
  <si>
    <t>7. Quote 1 (selected)</t>
  </si>
  <si>
    <t>8. Quote 2</t>
  </si>
  <si>
    <t>9. Quote 3</t>
  </si>
  <si>
    <t>Unit Rates</t>
  </si>
  <si>
    <t>Date Form Completed</t>
  </si>
  <si>
    <t>3. Capital / Revenue</t>
  </si>
  <si>
    <r>
      <t>2. Item detail
(</t>
    </r>
    <r>
      <rPr>
        <b/>
        <i/>
        <sz val="12"/>
        <rFont val="Arial"/>
        <family val="2"/>
      </rPr>
      <t>free text description of specific item</t>
    </r>
    <r>
      <rPr>
        <b/>
        <sz val="12"/>
        <rFont val="Arial"/>
        <family val="2"/>
      </rPr>
      <t>)</t>
    </r>
  </si>
  <si>
    <r>
      <t xml:space="preserve">Consistency Check
</t>
    </r>
    <r>
      <rPr>
        <b/>
        <i/>
        <sz val="10"/>
        <rFont val="Arial"/>
        <family val="2"/>
      </rPr>
      <t>Expenditure on Delivery Profile must match the expenditure included in the Project Expenditure tab.  If cells are green expenditure matches</t>
    </r>
  </si>
  <si>
    <t>Number of Units</t>
  </si>
  <si>
    <t>Approved By WG</t>
  </si>
  <si>
    <t>Insert</t>
  </si>
  <si>
    <t>Guidance</t>
  </si>
  <si>
    <t>GUIDANCE</t>
  </si>
  <si>
    <t>EXPENDITURE (PROJECT COSTS) CLAIM PROFILE (£)</t>
  </si>
  <si>
    <r>
      <t xml:space="preserve">Retrospective Costs
(Yes/No)
</t>
    </r>
    <r>
      <rPr>
        <b/>
        <i/>
        <sz val="12"/>
        <rFont val="Arial"/>
        <family val="2"/>
      </rPr>
      <t>(Costs incurred from the date when the full application was submitted up to the formal approval date)</t>
    </r>
  </si>
  <si>
    <t>* The figures in this table should reflect the total amount of expenditure
* Please enter the amount in the month you wish to claim under the relevant category
* The monthly totals must equal 'Total Expenditure/Value of Category' column</t>
  </si>
  <si>
    <t>INCOME (YOUR CONTRIBUTION TO THE PROJECT)CLAIM PROFILE (£)</t>
  </si>
  <si>
    <t>* The figures in this table should reflect your contribution to the project.  That is the difference between the 'Total Expenditure/Value of Category' (Total Project Costs) and the Grant amount
* These should match the expenditure (project costs)claim periods</t>
  </si>
  <si>
    <t xml:space="preserve">INDICATORS </t>
  </si>
  <si>
    <t>INDICATORS</t>
  </si>
  <si>
    <t>Indicator Name</t>
  </si>
  <si>
    <r>
      <t xml:space="preserve">Indicator Type
</t>
    </r>
    <r>
      <rPr>
        <b/>
        <i/>
        <sz val="12"/>
        <rFont val="Arial"/>
        <family val="2"/>
      </rPr>
      <t>(Programme or Case Level Indicator)</t>
    </r>
  </si>
  <si>
    <t>Key Indicator (Programme)</t>
  </si>
  <si>
    <t>Final Target Amount</t>
  </si>
  <si>
    <t>* This table should detail all Performance Indicators (Programme and Case Level) you aim to achieve and when
* Indicators should be reported/claimed after the indicator has been achieved</t>
  </si>
  <si>
    <t>Number of cooperation operations supported</t>
  </si>
  <si>
    <t>Programme</t>
  </si>
  <si>
    <t>Number of information dissemination actions / promotional and/or marketing activities undertaken to raise awareness of the co-operation project and/or its outcomes.</t>
  </si>
  <si>
    <t>Case</t>
  </si>
  <si>
    <t>No</t>
  </si>
  <si>
    <t>Number of jobs created</t>
  </si>
  <si>
    <t>Number of participants in training</t>
  </si>
  <si>
    <t>Number of training days</t>
  </si>
  <si>
    <t xml:space="preserve">Number of networks established </t>
  </si>
  <si>
    <t xml:space="preserve">Number of stakeholders engaged </t>
  </si>
  <si>
    <t>Number of Beneficiaries Supported</t>
  </si>
  <si>
    <t>Tab 2  - Expenditure Register</t>
  </si>
  <si>
    <t>The expenditure register should include a line for each individual items of expenditure for each activity costing more than £500</t>
  </si>
  <si>
    <t xml:space="preserve">Where future expenditure items/competitive tendering has not yet been completed, the total project funding allocated to the future expenditure under the category of costs should be added as a "TBC" line </t>
  </si>
  <si>
    <t>A line for miscellaneous items costing less than £500 can be added to each category as appropriate (total value can be in excess of £500 where several items are foreseen)</t>
  </si>
  <si>
    <t>Where new lines under each category of cost are required, please right click, and insert new line (shift lines down), on the insert cell in column A.</t>
  </si>
  <si>
    <t>The Capital/Revenue field (column D) will automatically populate according to the selected category of costs.  For new lines the formula in column d can be copy/pasted, or Captial and Revenue selected manually</t>
  </si>
  <si>
    <r>
      <t xml:space="preserve">The expenditure register is required for all proposed actions/purchases and the total value in the expenditure register </t>
    </r>
    <r>
      <rPr>
        <b/>
        <sz val="12"/>
        <color theme="1"/>
        <rFont val="Arial"/>
        <family val="2"/>
      </rPr>
      <t>must match</t>
    </r>
    <r>
      <rPr>
        <sz val="12"/>
        <color theme="1"/>
        <rFont val="Arial"/>
        <family val="2"/>
      </rPr>
      <t xml:space="preserve"> your approved project cost</t>
    </r>
  </si>
  <si>
    <t>Where a good or service is bought competitive tendering requirements need to be met and columns G to N will need to be completed as set out in the published guidance:</t>
  </si>
  <si>
    <t>2.10</t>
  </si>
  <si>
    <t>Competitive Tendering Guidance</t>
  </si>
  <si>
    <t>Items for a value of £5,000 or less (excluding VAT) require one written quote</t>
  </si>
  <si>
    <t>2.11</t>
  </si>
  <si>
    <t>Items for a value of greater than £5,000 (excluding VAT) require 3 written quotes</t>
  </si>
  <si>
    <t>Expenditure for future items not yet competitively tendered cannot be claimed until an updated expenditure register has been submitted and approved by RPW</t>
  </si>
  <si>
    <t>EXPENDITURE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</si>
</sst>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</numFmts>
  <fonts count="22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i/>
      <sz val="12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theme="6" tint="0.59999389629810485"/>
      <name val="Arial"/>
      <family val="2"/>
    </font>
    <font>
      <b/>
      <sz val="12"/>
      <color theme="6" tint="0.59999389629810485"/>
      <name val="Arial"/>
      <family val="2"/>
    </font>
    <font>
      <b/>
      <u/>
      <sz val="12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u/>
      <sz val="12"/>
      <color theme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08080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44" fontId="1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83">
    <xf numFmtId="0" fontId="0" fillId="0" borderId="0" xfId="0"/>
    <xf numFmtId="0" fontId="4" fillId="4" borderId="1" xfId="0" applyFont="1" applyFill="1" applyBorder="1" applyAlignment="1" applyProtection="1">
      <alignment wrapText="1"/>
    </xf>
    <xf numFmtId="0" fontId="4" fillId="4" borderId="1" xfId="0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wrapText="1"/>
      <protection locked="0"/>
    </xf>
    <xf numFmtId="3" fontId="5" fillId="4" borderId="1" xfId="0" applyNumberFormat="1" applyFont="1" applyFill="1" applyBorder="1" applyAlignment="1" applyProtection="1">
      <alignment wrapText="1"/>
    </xf>
    <xf numFmtId="0" fontId="5" fillId="4" borderId="1" xfId="0" applyFont="1" applyFill="1" applyBorder="1" applyAlignment="1" applyProtection="1">
      <alignment wrapText="1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left" wrapText="1"/>
    </xf>
    <xf numFmtId="0" fontId="0" fillId="4" borderId="1" xfId="0" applyFill="1" applyBorder="1" applyProtection="1"/>
    <xf numFmtId="0" fontId="0" fillId="4" borderId="1" xfId="0" applyFill="1" applyBorder="1" applyAlignment="1" applyProtection="1">
      <alignment wrapText="1"/>
    </xf>
    <xf numFmtId="3" fontId="5" fillId="4" borderId="1" xfId="0" applyNumberFormat="1" applyFont="1" applyFill="1" applyBorder="1" applyAlignment="1" applyProtection="1">
      <alignment horizontal="right" wrapText="1"/>
    </xf>
    <xf numFmtId="3" fontId="4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Protection="1"/>
    <xf numFmtId="0" fontId="0" fillId="0" borderId="0" xfId="0" applyProtection="1"/>
    <xf numFmtId="164" fontId="0" fillId="4" borderId="1" xfId="0" applyNumberFormat="1" applyFill="1" applyBorder="1" applyAlignment="1" applyProtection="1">
      <alignment wrapText="1"/>
    </xf>
    <xf numFmtId="4" fontId="4" fillId="0" borderId="0" xfId="0" applyNumberFormat="1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5" borderId="0" xfId="0" applyFont="1" applyFill="1" applyAlignment="1" applyProtection="1">
      <alignment wrapText="1"/>
    </xf>
    <xf numFmtId="0" fontId="4" fillId="0" borderId="0" xfId="0" applyFont="1" applyFill="1" applyAlignment="1" applyProtection="1">
      <alignment wrapText="1"/>
    </xf>
    <xf numFmtId="0" fontId="5" fillId="7" borderId="1" xfId="0" applyFont="1" applyFill="1" applyBorder="1" applyAlignment="1" applyProtection="1">
      <alignment horizontal="left" wrapText="1"/>
    </xf>
    <xf numFmtId="0" fontId="1" fillId="7" borderId="1" xfId="0" applyFont="1" applyFill="1" applyBorder="1" applyAlignment="1" applyProtection="1">
      <alignment horizontal="left" wrapText="1"/>
    </xf>
    <xf numFmtId="0" fontId="4" fillId="7" borderId="1" xfId="0" applyFont="1" applyFill="1" applyBorder="1" applyAlignment="1" applyProtection="1">
      <alignment wrapText="1"/>
    </xf>
    <xf numFmtId="0" fontId="4" fillId="7" borderId="1" xfId="0" applyFont="1" applyFill="1" applyBorder="1" applyAlignment="1" applyProtection="1">
      <alignment horizontal="center" wrapText="1"/>
    </xf>
    <xf numFmtId="3" fontId="4" fillId="7" borderId="2" xfId="0" applyNumberFormat="1" applyFont="1" applyFill="1" applyBorder="1" applyAlignment="1" applyProtection="1">
      <alignment wrapText="1"/>
    </xf>
    <xf numFmtId="17" fontId="5" fillId="4" borderId="7" xfId="0" applyNumberFormat="1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left" wrapText="1"/>
    </xf>
    <xf numFmtId="0" fontId="5" fillId="8" borderId="1" xfId="0" applyFont="1" applyFill="1" applyBorder="1" applyAlignment="1" applyProtection="1">
      <alignment wrapText="1"/>
    </xf>
    <xf numFmtId="2" fontId="0" fillId="0" borderId="0" xfId="0" applyNumberFormat="1" applyProtection="1"/>
    <xf numFmtId="2" fontId="0" fillId="0" borderId="0" xfId="0" applyNumberFormat="1" applyFill="1" applyBorder="1" applyProtection="1"/>
    <xf numFmtId="0" fontId="0" fillId="0" borderId="0" xfId="0" applyAlignment="1" applyProtection="1">
      <alignment vertical="top"/>
    </xf>
    <xf numFmtId="0" fontId="5" fillId="8" borderId="5" xfId="0" applyFont="1" applyFill="1" applyBorder="1" applyAlignment="1" applyProtection="1">
      <alignment vertical="top"/>
    </xf>
    <xf numFmtId="0" fontId="5" fillId="8" borderId="0" xfId="0" applyFont="1" applyFill="1" applyBorder="1" applyAlignment="1" applyProtection="1">
      <alignment vertical="top"/>
    </xf>
    <xf numFmtId="0" fontId="0" fillId="4" borderId="1" xfId="0" applyFill="1" applyBorder="1" applyAlignment="1" applyProtection="1">
      <alignment vertical="top"/>
    </xf>
    <xf numFmtId="164" fontId="0" fillId="0" borderId="1" xfId="0" applyNumberForma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/>
    </xf>
    <xf numFmtId="0" fontId="5" fillId="8" borderId="0" xfId="0" applyFont="1" applyFill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0" fillId="4" borderId="6" xfId="0" applyFill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42" fontId="0" fillId="0" borderId="0" xfId="0" applyNumberFormat="1" applyBorder="1" applyAlignment="1" applyProtection="1">
      <alignment vertical="top"/>
    </xf>
    <xf numFmtId="164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44" fontId="0" fillId="4" borderId="1" xfId="0" applyNumberFormat="1" applyFill="1" applyBorder="1" applyAlignment="1" applyProtection="1">
      <alignment vertical="top"/>
    </xf>
    <xf numFmtId="0" fontId="0" fillId="4" borderId="2" xfId="0" applyFill="1" applyBorder="1" applyAlignment="1" applyProtection="1">
      <alignment vertical="top"/>
    </xf>
    <xf numFmtId="0" fontId="0" fillId="0" borderId="2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</xf>
    <xf numFmtId="0" fontId="5" fillId="8" borderId="6" xfId="0" applyFont="1" applyFill="1" applyBorder="1" applyAlignment="1" applyProtection="1">
      <alignment vertical="top" wrapText="1"/>
    </xf>
    <xf numFmtId="0" fontId="2" fillId="8" borderId="6" xfId="0" applyFont="1" applyFill="1" applyBorder="1" applyAlignment="1" applyProtection="1">
      <alignment horizontal="center" vertical="top" wrapText="1"/>
    </xf>
    <xf numFmtId="42" fontId="0" fillId="0" borderId="0" xfId="0" applyNumberFormat="1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 wrapText="1"/>
    </xf>
    <xf numFmtId="164" fontId="0" fillId="0" borderId="0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5" fillId="8" borderId="9" xfId="0" applyFont="1" applyFill="1" applyBorder="1" applyAlignment="1" applyProtection="1">
      <alignment vertical="top" wrapText="1"/>
    </xf>
    <xf numFmtId="0" fontId="2" fillId="9" borderId="4" xfId="0" applyFont="1" applyFill="1" applyBorder="1" applyAlignment="1" applyProtection="1">
      <alignment horizontal="center" vertical="top" wrapText="1"/>
    </xf>
    <xf numFmtId="0" fontId="2" fillId="9" borderId="1" xfId="0" applyFont="1" applyFill="1" applyBorder="1" applyAlignment="1" applyProtection="1">
      <alignment horizontal="center" vertical="top" wrapText="1"/>
    </xf>
    <xf numFmtId="0" fontId="0" fillId="9" borderId="10" xfId="0" applyFill="1" applyBorder="1" applyAlignment="1" applyProtection="1">
      <alignment vertical="top" wrapText="1"/>
    </xf>
    <xf numFmtId="0" fontId="0" fillId="9" borderId="13" xfId="0" applyFill="1" applyBorder="1" applyAlignment="1" applyProtection="1">
      <alignment vertical="top" wrapText="1"/>
    </xf>
    <xf numFmtId="0" fontId="4" fillId="9" borderId="10" xfId="0" applyFont="1" applyFill="1" applyBorder="1" applyAlignment="1" applyProtection="1">
      <alignment vertical="top" wrapText="1"/>
    </xf>
    <xf numFmtId="0" fontId="4" fillId="9" borderId="13" xfId="0" applyFont="1" applyFill="1" applyBorder="1" applyAlignment="1" applyProtection="1">
      <alignment vertical="top" wrapText="1"/>
    </xf>
    <xf numFmtId="0" fontId="0" fillId="9" borderId="10" xfId="0" applyFill="1" applyBorder="1" applyAlignment="1" applyProtection="1">
      <alignment vertical="top"/>
    </xf>
    <xf numFmtId="0" fontId="0" fillId="9" borderId="13" xfId="0" applyFill="1" applyBorder="1" applyAlignment="1" applyProtection="1">
      <alignment vertical="top"/>
    </xf>
    <xf numFmtId="0" fontId="2" fillId="9" borderId="3" xfId="0" applyFont="1" applyFill="1" applyBorder="1" applyAlignment="1" applyProtection="1">
      <alignment horizontal="center" vertical="top" wrapText="1"/>
    </xf>
    <xf numFmtId="0" fontId="0" fillId="0" borderId="3" xfId="0" applyBorder="1" applyAlignment="1" applyProtection="1">
      <alignment vertical="top" wrapText="1"/>
      <protection locked="0"/>
    </xf>
    <xf numFmtId="0" fontId="5" fillId="2" borderId="9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8" borderId="2" xfId="0" applyFont="1" applyFill="1" applyBorder="1" applyAlignment="1" applyProtection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vertical="center" wrapText="1"/>
    </xf>
    <xf numFmtId="0" fontId="0" fillId="8" borderId="4" xfId="0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vertical="center" wrapText="1"/>
    </xf>
    <xf numFmtId="0" fontId="2" fillId="9" borderId="4" xfId="0" applyFont="1" applyFill="1" applyBorder="1" applyAlignment="1" applyProtection="1">
      <alignment horizontal="center" vertical="top" wrapText="1"/>
    </xf>
    <xf numFmtId="0" fontId="0" fillId="9" borderId="8" xfId="0" applyFill="1" applyBorder="1" applyAlignment="1" applyProtection="1">
      <alignment vertical="top" wrapText="1"/>
    </xf>
    <xf numFmtId="0" fontId="4" fillId="9" borderId="8" xfId="0" applyFont="1" applyFill="1" applyBorder="1" applyAlignment="1" applyProtection="1">
      <alignment vertical="top" wrapText="1"/>
    </xf>
    <xf numFmtId="0" fontId="0" fillId="9" borderId="8" xfId="0" applyFill="1" applyBorder="1" applyAlignment="1" applyProtection="1">
      <alignment vertical="top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5" fillId="8" borderId="2" xfId="0" applyFont="1" applyFill="1" applyBorder="1" applyAlignment="1" applyProtection="1">
      <alignment vertical="top"/>
    </xf>
    <xf numFmtId="164" fontId="2" fillId="8" borderId="1" xfId="0" applyNumberFormat="1" applyFont="1" applyFill="1" applyBorder="1" applyAlignment="1" applyProtection="1">
      <alignment horizontal="left" vertical="top"/>
    </xf>
    <xf numFmtId="164" fontId="0" fillId="0" borderId="6" xfId="0" applyNumberFormat="1" applyBorder="1" applyAlignment="1" applyProtection="1">
      <alignment vertical="top"/>
      <protection locked="0"/>
    </xf>
    <xf numFmtId="0" fontId="0" fillId="4" borderId="7" xfId="0" applyFill="1" applyBorder="1" applyAlignment="1" applyProtection="1">
      <alignment vertical="top"/>
    </xf>
    <xf numFmtId="0" fontId="0" fillId="0" borderId="11" xfId="0" applyBorder="1" applyAlignment="1" applyProtection="1">
      <alignment vertical="top" wrapText="1"/>
      <protection locked="0"/>
    </xf>
    <xf numFmtId="164" fontId="0" fillId="0" borderId="7" xfId="0" applyNumberFormat="1" applyBorder="1" applyAlignment="1" applyProtection="1">
      <alignment vertical="top"/>
      <protection locked="0"/>
    </xf>
    <xf numFmtId="0" fontId="5" fillId="8" borderId="3" xfId="0" applyFont="1" applyFill="1" applyBorder="1" applyAlignment="1" applyProtection="1">
      <alignment vertical="top"/>
    </xf>
    <xf numFmtId="164" fontId="2" fillId="8" borderId="4" xfId="0" applyNumberFormat="1" applyFont="1" applyFill="1" applyBorder="1" applyAlignment="1" applyProtection="1">
      <alignment horizontal="left" vertical="top"/>
    </xf>
    <xf numFmtId="0" fontId="0" fillId="0" borderId="6" xfId="0" applyBorder="1" applyAlignment="1" applyProtection="1">
      <alignment vertical="top" wrapText="1"/>
      <protection locked="0"/>
    </xf>
    <xf numFmtId="0" fontId="0" fillId="4" borderId="4" xfId="0" applyFill="1" applyBorder="1" applyAlignment="1" applyProtection="1">
      <alignment vertical="top"/>
    </xf>
    <xf numFmtId="0" fontId="5" fillId="8" borderId="9" xfId="0" applyFont="1" applyFill="1" applyBorder="1" applyAlignment="1" applyProtection="1">
      <alignment vertical="top"/>
    </xf>
    <xf numFmtId="0" fontId="5" fillId="8" borderId="12" xfId="0" applyFont="1" applyFill="1" applyBorder="1" applyAlignment="1" applyProtection="1">
      <alignment vertical="top"/>
    </xf>
    <xf numFmtId="0" fontId="5" fillId="8" borderId="11" xfId="0" applyFont="1" applyFill="1" applyBorder="1" applyAlignment="1" applyProtection="1">
      <alignment vertical="top"/>
    </xf>
    <xf numFmtId="164" fontId="2" fillId="4" borderId="1" xfId="0" applyNumberFormat="1" applyFont="1" applyFill="1" applyBorder="1" applyAlignment="1" applyProtection="1">
      <alignment wrapText="1"/>
    </xf>
    <xf numFmtId="44" fontId="5" fillId="4" borderId="1" xfId="3" applyFont="1" applyFill="1" applyBorder="1" applyAlignment="1" applyProtection="1">
      <alignment horizontal="center" wrapText="1"/>
    </xf>
    <xf numFmtId="165" fontId="1" fillId="7" borderId="1" xfId="3" applyNumberFormat="1" applyFont="1" applyFill="1" applyBorder="1" applyAlignment="1" applyProtection="1">
      <alignment horizontal="left" wrapText="1"/>
    </xf>
    <xf numFmtId="165" fontId="5" fillId="4" borderId="1" xfId="3" applyNumberFormat="1" applyFont="1" applyFill="1" applyBorder="1" applyAlignment="1" applyProtection="1">
      <alignment horizontal="center" wrapText="1"/>
    </xf>
    <xf numFmtId="165" fontId="5" fillId="7" borderId="1" xfId="3" applyNumberFormat="1" applyFont="1" applyFill="1" applyBorder="1" applyAlignment="1" applyProtection="1">
      <alignment horizontal="right" wrapText="1"/>
    </xf>
    <xf numFmtId="0" fontId="5" fillId="0" borderId="1" xfId="1" applyFont="1" applyFill="1" applyBorder="1" applyAlignment="1" applyProtection="1">
      <alignment vertical="center" wrapText="1"/>
    </xf>
    <xf numFmtId="14" fontId="7" fillId="0" borderId="1" xfId="2" applyNumberFormat="1" applyFont="1" applyFill="1" applyBorder="1" applyAlignment="1" applyProtection="1">
      <alignment horizontal="left" vertical="center"/>
    </xf>
    <xf numFmtId="0" fontId="5" fillId="8" borderId="2" xfId="0" applyFont="1" applyFill="1" applyBorder="1" applyAlignment="1" applyProtection="1"/>
    <xf numFmtId="0" fontId="5" fillId="8" borderId="3" xfId="0" applyFont="1" applyFill="1" applyBorder="1" applyAlignment="1" applyProtection="1"/>
    <xf numFmtId="0" fontId="5" fillId="8" borderId="4" xfId="0" applyFont="1" applyFill="1" applyBorder="1" applyAlignment="1" applyProtection="1"/>
    <xf numFmtId="0" fontId="11" fillId="4" borderId="1" xfId="0" applyFont="1" applyFill="1" applyBorder="1" applyAlignment="1" applyProtection="1">
      <alignment horizontal="left" vertical="top" wrapText="1"/>
    </xf>
    <xf numFmtId="0" fontId="5" fillId="8" borderId="2" xfId="0" applyFont="1" applyFill="1" applyBorder="1" applyAlignment="1" applyProtection="1">
      <alignment horizontal="left" vertical="center" wrapText="1"/>
    </xf>
    <xf numFmtId="0" fontId="13" fillId="4" borderId="1" xfId="0" applyNumberFormat="1" applyFont="1" applyFill="1" applyBorder="1" applyAlignment="1" applyProtection="1">
      <alignment horizontal="left" wrapText="1"/>
    </xf>
    <xf numFmtId="0" fontId="13" fillId="7" borderId="1" xfId="0" applyFont="1" applyFill="1" applyBorder="1" applyAlignment="1" applyProtection="1">
      <alignment wrapText="1"/>
    </xf>
    <xf numFmtId="0" fontId="14" fillId="7" borderId="1" xfId="0" applyFont="1" applyFill="1" applyBorder="1" applyAlignment="1" applyProtection="1">
      <alignment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3" fontId="4" fillId="7" borderId="1" xfId="0" applyNumberFormat="1" applyFont="1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15" fillId="0" borderId="0" xfId="0" applyFont="1" applyAlignment="1" applyProtection="1">
      <alignment wrapText="1"/>
    </xf>
    <xf numFmtId="0" fontId="6" fillId="0" borderId="0" xfId="2" applyFont="1" applyFill="1" applyBorder="1" applyAlignment="1" applyProtection="1">
      <alignment vertical="center"/>
    </xf>
    <xf numFmtId="14" fontId="6" fillId="0" borderId="0" xfId="2" applyNumberFormat="1" applyFont="1" applyFill="1" applyBorder="1" applyAlignment="1" applyProtection="1">
      <alignment vertical="center"/>
    </xf>
    <xf numFmtId="17" fontId="5" fillId="7" borderId="1" xfId="0" applyNumberFormat="1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3" fontId="5" fillId="4" borderId="1" xfId="0" applyNumberFormat="1" applyFont="1" applyFill="1" applyBorder="1" applyAlignment="1" applyProtection="1">
      <alignment vertical="center" wrapText="1"/>
    </xf>
    <xf numFmtId="3" fontId="4" fillId="0" borderId="7" xfId="0" applyNumberFormat="1" applyFont="1" applyBorder="1" applyAlignment="1" applyProtection="1">
      <alignment wrapText="1"/>
      <protection locked="0"/>
    </xf>
    <xf numFmtId="3" fontId="4" fillId="10" borderId="2" xfId="0" applyNumberFormat="1" applyFont="1" applyFill="1" applyBorder="1" applyAlignment="1">
      <alignment wrapText="1"/>
    </xf>
    <xf numFmtId="3" fontId="5" fillId="7" borderId="1" xfId="0" applyNumberFormat="1" applyFont="1" applyFill="1" applyBorder="1" applyAlignment="1" applyProtection="1">
      <alignment vertical="center" wrapText="1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0" fontId="5" fillId="8" borderId="9" xfId="0" applyFont="1" applyFill="1" applyBorder="1" applyAlignment="1" applyProtection="1">
      <alignment horizontal="center" vertical="center"/>
    </xf>
    <xf numFmtId="0" fontId="0" fillId="8" borderId="12" xfId="0" applyFill="1" applyBorder="1" applyAlignment="1" applyProtection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 wrapText="1"/>
    </xf>
    <xf numFmtId="0" fontId="5" fillId="3" borderId="14" xfId="0" applyFont="1" applyFill="1" applyBorder="1" applyAlignment="1" applyProtection="1">
      <alignment vertical="center" wrapText="1"/>
    </xf>
    <xf numFmtId="0" fontId="1" fillId="7" borderId="11" xfId="0" applyFont="1" applyFill="1" applyBorder="1" applyAlignment="1" applyProtection="1">
      <alignment horizontal="left"/>
    </xf>
    <xf numFmtId="0" fontId="1" fillId="7" borderId="15" xfId="0" applyFont="1" applyFill="1" applyBorder="1" applyAlignment="1" applyProtection="1">
      <alignment horizontal="left"/>
    </xf>
    <xf numFmtId="0" fontId="1" fillId="7" borderId="7" xfId="0" applyFont="1" applyFill="1" applyBorder="1" applyAlignment="1" applyProtection="1">
      <alignment horizontal="left"/>
    </xf>
    <xf numFmtId="0" fontId="5" fillId="4" borderId="2" xfId="0" applyFont="1" applyFill="1" applyBorder="1" applyAlignment="1" applyProtection="1">
      <alignment horizontal="left" vertical="top" wrapText="1"/>
    </xf>
    <xf numFmtId="0" fontId="5" fillId="4" borderId="4" xfId="0" applyFont="1" applyFill="1" applyBorder="1" applyAlignment="1" applyProtection="1">
      <alignment horizontal="left" vertical="top" wrapText="1"/>
    </xf>
    <xf numFmtId="0" fontId="5" fillId="4" borderId="1" xfId="0" applyFont="1" applyFill="1" applyBorder="1" applyAlignment="1" applyProtection="1">
      <alignment horizontal="left" vertical="top" wrapText="1"/>
    </xf>
    <xf numFmtId="0" fontId="5" fillId="4" borderId="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1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1" fontId="5" fillId="4" borderId="1" xfId="0" applyNumberFormat="1" applyFont="1" applyFill="1" applyBorder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left"/>
    </xf>
    <xf numFmtId="0" fontId="5" fillId="4" borderId="1" xfId="0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 wrapText="1"/>
      <protection locked="0"/>
    </xf>
    <xf numFmtId="1" fontId="4" fillId="0" borderId="1" xfId="0" applyNumberFormat="1" applyFont="1" applyBorder="1" applyAlignment="1" applyProtection="1">
      <alignment horizontal="right" wrapText="1"/>
      <protection locked="0"/>
    </xf>
    <xf numFmtId="1" fontId="4" fillId="0" borderId="2" xfId="0" applyNumberFormat="1" applyFont="1" applyBorder="1" applyAlignment="1" applyProtection="1">
      <alignment horizontal="right" wrapText="1"/>
      <protection locked="0"/>
    </xf>
    <xf numFmtId="49" fontId="17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49" fontId="16" fillId="0" borderId="0" xfId="0" applyNumberFormat="1" applyFont="1" applyAlignment="1">
      <alignment vertical="top"/>
    </xf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18" fillId="0" borderId="0" xfId="4" applyAlignment="1">
      <alignment vertical="top" wrapText="1"/>
    </xf>
    <xf numFmtId="0" fontId="19" fillId="4" borderId="1" xfId="0" applyFont="1" applyFill="1" applyBorder="1" applyAlignment="1" applyProtection="1">
      <alignment horizontal="left" vertical="top" wrapText="1"/>
    </xf>
    <xf numFmtId="0" fontId="20" fillId="0" borderId="0" xfId="2" applyFont="1" applyFill="1" applyBorder="1" applyAlignment="1" applyProtection="1">
      <alignment vertical="center"/>
    </xf>
    <xf numFmtId="4" fontId="21" fillId="0" borderId="0" xfId="0" applyNumberFormat="1" applyFont="1" applyAlignment="1" applyProtection="1">
      <alignment wrapText="1"/>
    </xf>
    <xf numFmtId="0" fontId="21" fillId="0" borderId="0" xfId="0" applyFont="1" applyAlignment="1" applyProtection="1">
      <alignment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2" fillId="9" borderId="2" xfId="0" applyFont="1" applyFill="1" applyBorder="1" applyAlignment="1" applyProtection="1">
      <alignment horizontal="center" vertical="top" wrapText="1"/>
    </xf>
    <xf numFmtId="0" fontId="2" fillId="9" borderId="4" xfId="0" applyFont="1" applyFill="1" applyBorder="1" applyAlignment="1" applyProtection="1">
      <alignment horizontal="center" vertical="top" wrapText="1"/>
    </xf>
    <xf numFmtId="0" fontId="0" fillId="4" borderId="2" xfId="0" applyFill="1" applyBorder="1" applyAlignment="1" applyProtection="1">
      <alignment horizontal="left" wrapText="1"/>
    </xf>
    <xf numFmtId="0" fontId="0" fillId="4" borderId="3" xfId="0" applyFill="1" applyBorder="1" applyAlignment="1" applyProtection="1">
      <alignment horizontal="left" wrapText="1"/>
    </xf>
    <xf numFmtId="0" fontId="0" fillId="4" borderId="4" xfId="0" applyFill="1" applyBorder="1" applyAlignment="1" applyProtection="1">
      <alignment horizontal="left" wrapText="1"/>
    </xf>
    <xf numFmtId="4" fontId="5" fillId="8" borderId="2" xfId="0" applyNumberFormat="1" applyFont="1" applyFill="1" applyBorder="1" applyAlignment="1" applyProtection="1">
      <alignment horizontal="center" vertical="center" wrapText="1"/>
    </xf>
    <xf numFmtId="4" fontId="5" fillId="8" borderId="3" xfId="0" applyNumberFormat="1" applyFont="1" applyFill="1" applyBorder="1" applyAlignment="1" applyProtection="1">
      <alignment horizontal="center" vertical="center" wrapText="1"/>
    </xf>
    <xf numFmtId="4" fontId="5" fillId="8" borderId="4" xfId="0" applyNumberFormat="1" applyFont="1" applyFill="1" applyBorder="1" applyAlignment="1" applyProtection="1">
      <alignment horizontal="center" vertical="center" wrapText="1"/>
    </xf>
    <xf numFmtId="4" fontId="5" fillId="2" borderId="9" xfId="0" applyNumberFormat="1" applyFont="1" applyFill="1" applyBorder="1" applyAlignment="1" applyProtection="1">
      <alignment horizontal="center" vertical="center" wrapText="1"/>
    </xf>
    <xf numFmtId="4" fontId="5" fillId="2" borderId="12" xfId="0" applyNumberFormat="1" applyFont="1" applyFill="1" applyBorder="1" applyAlignment="1" applyProtection="1">
      <alignment horizontal="center" vertical="center" wrapText="1"/>
    </xf>
    <xf numFmtId="4" fontId="5" fillId="2" borderId="14" xfId="0" applyNumberFormat="1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top" wrapText="1"/>
    </xf>
    <xf numFmtId="0" fontId="11" fillId="4" borderId="4" xfId="0" applyFont="1" applyFill="1" applyBorder="1" applyAlignment="1" applyProtection="1">
      <alignment horizontal="center" vertical="top" wrapText="1"/>
    </xf>
    <xf numFmtId="14" fontId="6" fillId="0" borderId="1" xfId="2" applyNumberFormat="1" applyFont="1" applyFill="1" applyBorder="1" applyAlignment="1" applyProtection="1">
      <alignment horizontal="center" vertical="center"/>
    </xf>
    <xf numFmtId="0" fontId="5" fillId="8" borderId="1" xfId="1" applyFont="1" applyFill="1" applyBorder="1" applyAlignment="1" applyProtection="1">
      <alignment horizontal="center" vertical="center" wrapText="1"/>
    </xf>
    <xf numFmtId="4" fontId="5" fillId="8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wrapText="1"/>
    </xf>
    <xf numFmtId="0" fontId="1" fillId="7" borderId="4" xfId="0" applyFont="1" applyFill="1" applyBorder="1" applyAlignment="1" applyProtection="1">
      <alignment horizontal="center" wrapText="1"/>
    </xf>
    <xf numFmtId="3" fontId="4" fillId="0" borderId="2" xfId="0" applyNumberFormat="1" applyFont="1" applyFill="1" applyBorder="1" applyAlignment="1" applyProtection="1">
      <alignment horizontal="center" wrapText="1"/>
      <protection locked="0"/>
    </xf>
    <xf numFmtId="3" fontId="4" fillId="0" borderId="4" xfId="0" applyNumberFormat="1" applyFont="1" applyFill="1" applyBorder="1" applyAlignment="1" applyProtection="1">
      <alignment horizontal="center" wrapText="1"/>
      <protection locked="0"/>
    </xf>
    <xf numFmtId="3" fontId="5" fillId="4" borderId="2" xfId="0" applyNumberFormat="1" applyFont="1" applyFill="1" applyBorder="1" applyAlignment="1" applyProtection="1">
      <alignment horizontal="center" wrapText="1"/>
    </xf>
    <xf numFmtId="3" fontId="5" fillId="4" borderId="4" xfId="0" applyNumberFormat="1" applyFont="1" applyFill="1" applyBorder="1" applyAlignment="1" applyProtection="1">
      <alignment horizontal="center" wrapText="1"/>
    </xf>
  </cellXfs>
  <cellStyles count="5">
    <cellStyle name="Currency" xfId="3" builtinId="4"/>
    <cellStyle name="Hyperlink" xfId="4" builtinId="8"/>
    <cellStyle name="Normal" xfId="0" builtinId="0"/>
    <cellStyle name="Normal 2" xfId="1"/>
    <cellStyle name="Normal_RPT- Draft annex a- Cycle 1- Template Sep 12" xfId="2"/>
  </cellStyles>
  <dxfs count="6">
    <dxf>
      <font>
        <color rgb="FF9C0006"/>
      </font>
      <fill>
        <patternFill>
          <bgColor rgb="FFFFC7CE"/>
        </patternFill>
      </fill>
    </dxf>
    <dxf>
      <font>
        <color theme="6" tint="0.59996337778862885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0.59996337778862885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0.59996337778862885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ales365uk-my.sharepoint.com/personal/stuart_brailsford_gov_wales/Documents/Working%20docs/DP%20Redesig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Profile (forecasts)"/>
      <sheetName val="Project Expenditure"/>
      <sheetName val="Unit Costs"/>
      <sheetName val="Source"/>
      <sheetName val="Financial Years"/>
      <sheetName val="Look ups"/>
    </sheetNames>
    <sheetDataSet>
      <sheetData sheetId="0" refreshError="1"/>
      <sheetData sheetId="1">
        <row r="3">
          <cell r="C3" t="str">
            <v>Revenue</v>
          </cell>
        </row>
      </sheetData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v.wales/sites/default/files/publications/2018-09/rural-development-programme-2014-2020-technical-guide-competitive-tendering-and-public-procurement_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2"/>
  <sheetViews>
    <sheetView topLeftCell="A7" workbookViewId="0">
      <selection activeCell="C20" sqref="C20"/>
    </sheetView>
  </sheetViews>
  <sheetFormatPr defaultColWidth="8.69140625" defaultRowHeight="15.5" x14ac:dyDescent="0.35"/>
  <cols>
    <col min="1" max="1" width="3" style="145" customWidth="1"/>
    <col min="2" max="2" width="8.53515625" style="148" customWidth="1"/>
    <col min="3" max="3" width="130.921875" style="149" customWidth="1"/>
    <col min="4" max="16384" width="8.69140625" style="145"/>
  </cols>
  <sheetData>
    <row r="2" spans="2:3" ht="20" x14ac:dyDescent="0.35">
      <c r="B2" s="144" t="s">
        <v>199</v>
      </c>
    </row>
    <row r="3" spans="2:3" ht="18" x14ac:dyDescent="0.35">
      <c r="B3" s="146" t="s">
        <v>224</v>
      </c>
    </row>
    <row r="4" spans="2:3" ht="31" x14ac:dyDescent="0.35">
      <c r="B4" s="147">
        <v>2.1</v>
      </c>
      <c r="C4" s="149" t="s">
        <v>230</v>
      </c>
    </row>
    <row r="5" spans="2:3" x14ac:dyDescent="0.35">
      <c r="B5" s="147">
        <v>2.2000000000000002</v>
      </c>
      <c r="C5" s="149" t="s">
        <v>225</v>
      </c>
    </row>
    <row r="6" spans="2:3" ht="31" x14ac:dyDescent="0.35">
      <c r="B6" s="147">
        <v>2.2999999999999998</v>
      </c>
      <c r="C6" s="149" t="s">
        <v>227</v>
      </c>
    </row>
    <row r="7" spans="2:3" ht="31" x14ac:dyDescent="0.35">
      <c r="B7" s="147">
        <v>2.4</v>
      </c>
      <c r="C7" s="149" t="s">
        <v>226</v>
      </c>
    </row>
    <row r="8" spans="2:3" ht="31" x14ac:dyDescent="0.35">
      <c r="B8" s="147">
        <v>2.5</v>
      </c>
      <c r="C8" s="149" t="s">
        <v>237</v>
      </c>
    </row>
    <row r="9" spans="2:3" x14ac:dyDescent="0.35">
      <c r="B9" s="147">
        <v>2.6</v>
      </c>
      <c r="C9" s="149" t="s">
        <v>228</v>
      </c>
    </row>
    <row r="10" spans="2:3" ht="31" x14ac:dyDescent="0.35">
      <c r="B10" s="147">
        <v>2.7</v>
      </c>
      <c r="C10" s="149" t="s">
        <v>229</v>
      </c>
    </row>
    <row r="11" spans="2:3" ht="31" x14ac:dyDescent="0.35">
      <c r="B11" s="147">
        <v>2.8</v>
      </c>
      <c r="C11" s="149" t="s">
        <v>231</v>
      </c>
    </row>
    <row r="12" spans="2:3" x14ac:dyDescent="0.35">
      <c r="B12" s="147">
        <v>2.9</v>
      </c>
      <c r="C12" s="151" t="s">
        <v>233</v>
      </c>
    </row>
    <row r="13" spans="2:3" x14ac:dyDescent="0.35">
      <c r="B13" s="147" t="s">
        <v>232</v>
      </c>
      <c r="C13" s="150" t="s">
        <v>234</v>
      </c>
    </row>
    <row r="14" spans="2:3" x14ac:dyDescent="0.35">
      <c r="B14" s="147" t="s">
        <v>235</v>
      </c>
      <c r="C14" s="150" t="s">
        <v>236</v>
      </c>
    </row>
    <row r="15" spans="2:3" ht="15" x14ac:dyDescent="0.35">
      <c r="B15" s="147"/>
      <c r="C15" s="150"/>
    </row>
    <row r="16" spans="2:3" ht="15" x14ac:dyDescent="0.35">
      <c r="B16" s="147"/>
      <c r="C16" s="150"/>
    </row>
    <row r="17" spans="2:3" ht="15" x14ac:dyDescent="0.35">
      <c r="B17" s="147"/>
      <c r="C17" s="150"/>
    </row>
    <row r="18" spans="2:3" ht="15" x14ac:dyDescent="0.35">
      <c r="B18" s="147"/>
    </row>
    <row r="19" spans="2:3" ht="15" x14ac:dyDescent="0.35">
      <c r="B19" s="147"/>
    </row>
    <row r="20" spans="2:3" ht="15" x14ac:dyDescent="0.35">
      <c r="B20" s="147"/>
    </row>
    <row r="21" spans="2:3" ht="15" x14ac:dyDescent="0.35">
      <c r="B21" s="147"/>
    </row>
    <row r="22" spans="2:3" x14ac:dyDescent="0.35">
      <c r="B22" s="147"/>
    </row>
    <row r="23" spans="2:3" x14ac:dyDescent="0.35">
      <c r="B23" s="147"/>
    </row>
    <row r="24" spans="2:3" x14ac:dyDescent="0.35">
      <c r="B24" s="147"/>
    </row>
    <row r="25" spans="2:3" x14ac:dyDescent="0.35">
      <c r="B25" s="147"/>
    </row>
    <row r="26" spans="2:3" x14ac:dyDescent="0.35">
      <c r="B26" s="147"/>
    </row>
    <row r="27" spans="2:3" x14ac:dyDescent="0.35">
      <c r="B27" s="147"/>
    </row>
    <row r="28" spans="2:3" x14ac:dyDescent="0.35">
      <c r="B28" s="147"/>
    </row>
    <row r="29" spans="2:3" x14ac:dyDescent="0.35">
      <c r="B29" s="147"/>
    </row>
    <row r="30" spans="2:3" x14ac:dyDescent="0.35">
      <c r="B30" s="147"/>
    </row>
    <row r="31" spans="2:3" x14ac:dyDescent="0.35">
      <c r="B31" s="147"/>
    </row>
    <row r="32" spans="2:3" x14ac:dyDescent="0.35">
      <c r="B32" s="147"/>
    </row>
  </sheetData>
  <hyperlinks>
    <hyperlink ref="C12" r:id="rId1"/>
  </hyperlinks>
  <pageMargins left="0.7" right="0.7" top="0.75" bottom="0.75" header="0.3" footer="0.3"/>
  <pageSetup paperSize="9" orientation="portrait" r:id="rId2"/>
  <ignoredErrors>
    <ignoredError sqref="B13:B14 B15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85" zoomScaleNormal="85" workbookViewId="0">
      <pane ySplit="4" topLeftCell="A5" activePane="bottomLeft" state="frozen"/>
      <selection pane="bottomLeft" activeCell="C32" sqref="C32"/>
    </sheetView>
  </sheetViews>
  <sheetFormatPr defaultColWidth="8.84375" defaultRowHeight="15.5" x14ac:dyDescent="0.35"/>
  <cols>
    <col min="1" max="1" width="5.3828125" style="29" bestFit="1" customWidth="1"/>
    <col min="2" max="2" width="21.921875" style="29" customWidth="1"/>
    <col min="3" max="3" width="42" style="29" customWidth="1"/>
    <col min="4" max="4" width="14.84375" style="29" bestFit="1" customWidth="1"/>
    <col min="5" max="5" width="10.3828125" style="29" customWidth="1"/>
    <col min="6" max="6" width="20.53515625" style="29" customWidth="1"/>
    <col min="7" max="8" width="11.921875" style="29" customWidth="1"/>
    <col min="9" max="9" width="18.61328125" style="29" customWidth="1"/>
    <col min="10" max="10" width="9.61328125" style="29" customWidth="1"/>
    <col min="11" max="11" width="18.61328125" style="29" customWidth="1"/>
    <col min="12" max="12" width="9.61328125" style="29" customWidth="1"/>
    <col min="13" max="13" width="18.61328125" style="29" customWidth="1"/>
    <col min="14" max="14" width="9.61328125" style="29" customWidth="1"/>
    <col min="15" max="15" width="14.3828125" style="29" customWidth="1"/>
    <col min="16" max="16" width="12.53515625" style="29" customWidth="1"/>
    <col min="17" max="16384" width="8.84375" style="29"/>
  </cols>
  <sheetData>
    <row r="1" spans="1:16" s="16" customFormat="1" ht="18" customHeight="1" x14ac:dyDescent="0.35">
      <c r="B1" s="97" t="s">
        <v>238</v>
      </c>
      <c r="C1" s="98"/>
      <c r="D1" s="98"/>
      <c r="E1" s="98"/>
      <c r="F1" s="98"/>
      <c r="G1" s="111"/>
      <c r="H1" s="111"/>
      <c r="I1" s="111"/>
      <c r="J1" s="111"/>
      <c r="K1" s="15"/>
    </row>
    <row r="2" spans="1:16" s="155" customFormat="1" ht="17.5" customHeight="1" x14ac:dyDescent="0.3">
      <c r="B2" s="152" t="s">
        <v>15</v>
      </c>
      <c r="C2" s="152" t="s">
        <v>113</v>
      </c>
      <c r="D2" s="152" t="s">
        <v>17</v>
      </c>
      <c r="E2" s="152" t="s">
        <v>18</v>
      </c>
      <c r="F2" s="152" t="s">
        <v>192</v>
      </c>
      <c r="G2" s="153"/>
      <c r="H2" s="153"/>
      <c r="I2" s="153"/>
      <c r="J2" s="153"/>
      <c r="K2" s="154"/>
    </row>
    <row r="3" spans="1:16" s="155" customFormat="1" ht="29.5" customHeight="1" x14ac:dyDescent="0.3">
      <c r="B3" s="156"/>
      <c r="C3" s="157"/>
      <c r="D3" s="157"/>
      <c r="E3" s="157"/>
      <c r="F3" s="157"/>
      <c r="G3" s="153"/>
      <c r="H3" s="153"/>
      <c r="I3" s="153"/>
      <c r="J3" s="153"/>
      <c r="K3" s="154"/>
    </row>
    <row r="4" spans="1:16" ht="31" x14ac:dyDescent="0.35">
      <c r="B4" s="53" t="s">
        <v>184</v>
      </c>
      <c r="C4" s="47" t="s">
        <v>194</v>
      </c>
      <c r="D4" s="47" t="s">
        <v>193</v>
      </c>
      <c r="E4" s="47" t="s">
        <v>185</v>
      </c>
      <c r="F4" s="48" t="s">
        <v>186</v>
      </c>
      <c r="G4" s="158" t="s">
        <v>187</v>
      </c>
      <c r="H4" s="159"/>
      <c r="I4" s="158" t="s">
        <v>188</v>
      </c>
      <c r="J4" s="159"/>
      <c r="K4" s="158" t="s">
        <v>189</v>
      </c>
      <c r="L4" s="159"/>
      <c r="M4" s="158" t="s">
        <v>190</v>
      </c>
      <c r="N4" s="159"/>
      <c r="O4" s="55" t="s">
        <v>177</v>
      </c>
      <c r="P4" s="54" t="s">
        <v>197</v>
      </c>
    </row>
    <row r="5" spans="1:16" x14ac:dyDescent="0.35">
      <c r="B5" s="77" t="s">
        <v>4</v>
      </c>
      <c r="C5" s="83"/>
      <c r="D5" s="83"/>
      <c r="E5" s="83"/>
      <c r="F5" s="78">
        <f>SUM(F6:F8)</f>
        <v>0</v>
      </c>
      <c r="G5" s="71" t="s">
        <v>180</v>
      </c>
      <c r="H5" s="62" t="s">
        <v>179</v>
      </c>
      <c r="I5" s="55" t="s">
        <v>173</v>
      </c>
      <c r="J5" s="54" t="s">
        <v>174</v>
      </c>
      <c r="K5" s="55" t="s">
        <v>173</v>
      </c>
      <c r="L5" s="54" t="s">
        <v>174</v>
      </c>
      <c r="M5" s="55" t="s">
        <v>173</v>
      </c>
      <c r="N5" s="54" t="s">
        <v>174</v>
      </c>
      <c r="O5" s="55"/>
      <c r="P5" s="54"/>
    </row>
    <row r="6" spans="1:16" x14ac:dyDescent="0.35">
      <c r="B6" s="80"/>
      <c r="C6" s="81"/>
      <c r="D6" s="32" t="str">
        <f>IF(B6="","",(VLOOKUP(B6,Source!B$3:C$151,2,FALSE)))</f>
        <v/>
      </c>
      <c r="E6" s="80"/>
      <c r="F6" s="82"/>
      <c r="G6" s="34"/>
      <c r="H6" s="63"/>
      <c r="I6" s="34"/>
      <c r="J6" s="34"/>
      <c r="K6" s="34"/>
      <c r="L6" s="34"/>
      <c r="M6" s="34"/>
      <c r="N6" s="34"/>
      <c r="O6" s="34"/>
      <c r="P6" s="75"/>
    </row>
    <row r="7" spans="1:16" x14ac:dyDescent="0.35">
      <c r="A7" s="29" t="s">
        <v>198</v>
      </c>
      <c r="B7" s="32"/>
      <c r="C7" s="45"/>
      <c r="D7" s="32" t="str">
        <f>IF(B7="","",(VLOOKUP(B7,Source!B$3:C$151,2,FALSE)))</f>
        <v/>
      </c>
      <c r="E7" s="32"/>
      <c r="F7" s="33"/>
      <c r="G7" s="34"/>
      <c r="H7" s="63"/>
      <c r="I7" s="34"/>
      <c r="J7" s="34"/>
      <c r="K7" s="34"/>
      <c r="L7" s="34"/>
      <c r="M7" s="34"/>
      <c r="N7" s="34"/>
      <c r="O7" s="34"/>
      <c r="P7" s="75"/>
    </row>
    <row r="8" spans="1:16" x14ac:dyDescent="0.35">
      <c r="B8" s="32"/>
      <c r="C8" s="45"/>
      <c r="D8" s="32" t="str">
        <f>IF(B8="","",(VLOOKUP(B8,Source!B$3:C$151,2,FALSE)))</f>
        <v/>
      </c>
      <c r="E8" s="32"/>
      <c r="F8" s="33"/>
      <c r="G8" s="34"/>
      <c r="H8" s="63"/>
      <c r="I8" s="34"/>
      <c r="J8" s="34"/>
      <c r="K8" s="34"/>
      <c r="L8" s="34"/>
      <c r="M8" s="34"/>
      <c r="N8" s="34"/>
      <c r="O8" s="34"/>
      <c r="P8" s="75"/>
    </row>
    <row r="9" spans="1:16" x14ac:dyDescent="0.35">
      <c r="B9" s="77" t="s">
        <v>6</v>
      </c>
      <c r="C9" s="83"/>
      <c r="D9" s="83"/>
      <c r="E9" s="83"/>
      <c r="F9" s="78">
        <f>SUM(F10:F12)</f>
        <v>0</v>
      </c>
      <c r="G9" s="72"/>
      <c r="H9" s="72"/>
      <c r="I9" s="56"/>
      <c r="J9" s="57"/>
      <c r="K9" s="56"/>
      <c r="L9" s="57"/>
      <c r="M9" s="56"/>
      <c r="N9" s="57"/>
      <c r="O9" s="72"/>
      <c r="P9" s="57"/>
    </row>
    <row r="10" spans="1:16" x14ac:dyDescent="0.35">
      <c r="B10" s="32"/>
      <c r="C10" s="45"/>
      <c r="D10" s="32" t="str">
        <f>IF(B10="","",(VLOOKUP(B10,Source!B$3:C$151,2,FALSE)))</f>
        <v/>
      </c>
      <c r="E10" s="32"/>
      <c r="F10" s="33"/>
      <c r="G10" s="34"/>
      <c r="H10" s="63"/>
      <c r="I10" s="34"/>
      <c r="J10" s="34"/>
      <c r="K10" s="34"/>
      <c r="L10" s="34"/>
      <c r="M10" s="34"/>
      <c r="N10" s="34"/>
      <c r="O10" s="34"/>
      <c r="P10" s="75"/>
    </row>
    <row r="11" spans="1:16" x14ac:dyDescent="0.35">
      <c r="A11" s="29" t="s">
        <v>198</v>
      </c>
      <c r="B11" s="32"/>
      <c r="C11" s="76"/>
      <c r="D11" s="32" t="str">
        <f>IF(B11="","",(VLOOKUP(B11,Source!B$3:C$151,2,FALSE)))</f>
        <v/>
      </c>
      <c r="E11" s="32"/>
      <c r="F11" s="33"/>
      <c r="G11" s="34"/>
      <c r="H11" s="63"/>
      <c r="I11" s="34"/>
      <c r="J11" s="34"/>
      <c r="K11" s="34"/>
      <c r="L11" s="34"/>
      <c r="M11" s="34"/>
      <c r="N11" s="34"/>
      <c r="O11" s="34"/>
      <c r="P11" s="75"/>
    </row>
    <row r="12" spans="1:16" x14ac:dyDescent="0.35">
      <c r="B12" s="38"/>
      <c r="C12" s="42"/>
      <c r="D12" s="32" t="str">
        <f>IF(B12="","",(VLOOKUP(B12,Source!B$3:C$151,2,FALSE)))</f>
        <v/>
      </c>
      <c r="E12" s="38"/>
      <c r="F12" s="79"/>
      <c r="G12" s="34"/>
      <c r="H12" s="63"/>
      <c r="I12" s="34"/>
      <c r="J12" s="34"/>
      <c r="K12" s="34"/>
      <c r="L12" s="34"/>
      <c r="M12" s="34"/>
      <c r="N12" s="34"/>
      <c r="O12" s="34"/>
      <c r="P12" s="75"/>
    </row>
    <row r="13" spans="1:16" x14ac:dyDescent="0.35">
      <c r="B13" s="77" t="s">
        <v>7</v>
      </c>
      <c r="C13" s="83"/>
      <c r="D13" s="83"/>
      <c r="E13" s="83"/>
      <c r="F13" s="78">
        <f>SUM(F14:F16)</f>
        <v>0</v>
      </c>
      <c r="G13" s="57"/>
      <c r="H13" s="72"/>
      <c r="I13" s="56"/>
      <c r="J13" s="57"/>
      <c r="K13" s="56"/>
      <c r="L13" s="57"/>
      <c r="M13" s="56"/>
      <c r="N13" s="57"/>
      <c r="O13" s="72"/>
      <c r="P13" s="57"/>
    </row>
    <row r="14" spans="1:16" x14ac:dyDescent="0.35">
      <c r="B14" s="80"/>
      <c r="C14" s="34"/>
      <c r="D14" s="32" t="str">
        <f>IF(B14="","",(VLOOKUP(B14,Source!B$3:C$151,2,FALSE)))</f>
        <v/>
      </c>
      <c r="E14" s="80"/>
      <c r="F14" s="82"/>
      <c r="G14" s="34"/>
      <c r="H14" s="63"/>
      <c r="I14" s="34"/>
      <c r="J14" s="34"/>
      <c r="K14" s="34"/>
      <c r="L14" s="34"/>
      <c r="M14" s="34"/>
      <c r="N14" s="34"/>
      <c r="O14" s="34"/>
      <c r="P14" s="75"/>
    </row>
    <row r="15" spans="1:16" x14ac:dyDescent="0.35">
      <c r="A15" s="29" t="s">
        <v>198</v>
      </c>
      <c r="B15" s="32"/>
      <c r="C15" s="34"/>
      <c r="D15" s="32" t="str">
        <f>IF(B15="","",(VLOOKUP(B15,Source!B$3:C$151,2,FALSE)))</f>
        <v/>
      </c>
      <c r="E15" s="32"/>
      <c r="F15" s="33"/>
      <c r="G15" s="34"/>
      <c r="H15" s="63"/>
      <c r="I15" s="34"/>
      <c r="J15" s="34"/>
      <c r="K15" s="34"/>
      <c r="L15" s="34"/>
      <c r="M15" s="34"/>
      <c r="N15" s="34"/>
      <c r="O15" s="34"/>
      <c r="P15" s="75"/>
    </row>
    <row r="16" spans="1:16" x14ac:dyDescent="0.35">
      <c r="B16" s="32"/>
      <c r="C16" s="34"/>
      <c r="D16" s="32" t="str">
        <f>IF(B16="","",(VLOOKUP(B16,Source!B$3:C$151,2,FALSE)))</f>
        <v/>
      </c>
      <c r="E16" s="32"/>
      <c r="F16" s="33"/>
      <c r="G16" s="34"/>
      <c r="H16" s="63"/>
      <c r="I16" s="34"/>
      <c r="J16" s="34"/>
      <c r="K16" s="34"/>
      <c r="L16" s="34"/>
      <c r="M16" s="34"/>
      <c r="N16" s="34"/>
      <c r="O16" s="34"/>
      <c r="P16" s="75"/>
    </row>
    <row r="17" spans="1:16" s="37" customFormat="1" x14ac:dyDescent="0.35">
      <c r="B17" s="77" t="s">
        <v>48</v>
      </c>
      <c r="C17" s="83"/>
      <c r="D17" s="83"/>
      <c r="E17" s="83"/>
      <c r="F17" s="78">
        <f>SUM(F18:F20)</f>
        <v>0</v>
      </c>
      <c r="G17" s="73"/>
      <c r="H17" s="72"/>
      <c r="I17" s="58"/>
      <c r="J17" s="59"/>
      <c r="K17" s="58"/>
      <c r="L17" s="59"/>
      <c r="M17" s="58"/>
      <c r="N17" s="59"/>
      <c r="O17" s="73"/>
      <c r="P17" s="59"/>
    </row>
    <row r="18" spans="1:16" x14ac:dyDescent="0.35">
      <c r="B18" s="32"/>
      <c r="C18" s="34"/>
      <c r="D18" s="32" t="str">
        <f>IF(B18="","",(VLOOKUP(B18,Source!B$3:C$151,2,FALSE)))</f>
        <v/>
      </c>
      <c r="E18" s="32"/>
      <c r="F18" s="33"/>
      <c r="G18" s="34"/>
      <c r="H18" s="63"/>
      <c r="I18" s="34"/>
      <c r="J18" s="34"/>
      <c r="K18" s="34"/>
      <c r="L18" s="34"/>
      <c r="M18" s="34"/>
      <c r="N18" s="34"/>
      <c r="O18" s="34"/>
      <c r="P18" s="75"/>
    </row>
    <row r="19" spans="1:16" x14ac:dyDescent="0.35">
      <c r="A19" s="29" t="s">
        <v>198</v>
      </c>
      <c r="B19" s="32"/>
      <c r="C19" s="34"/>
      <c r="D19" s="32" t="str">
        <f>IF(B19="","",(VLOOKUP(B19,Source!B$3:C$151,2,FALSE)))</f>
        <v/>
      </c>
      <c r="E19" s="32"/>
      <c r="F19" s="33"/>
      <c r="G19" s="34"/>
      <c r="H19" s="63"/>
      <c r="I19" s="34"/>
      <c r="J19" s="34"/>
      <c r="K19" s="34"/>
      <c r="L19" s="34"/>
      <c r="M19" s="34"/>
      <c r="N19" s="34"/>
      <c r="O19" s="34"/>
      <c r="P19" s="75"/>
    </row>
    <row r="20" spans="1:16" x14ac:dyDescent="0.35">
      <c r="B20" s="32"/>
      <c r="C20" s="34"/>
      <c r="D20" s="32" t="str">
        <f>IF(B20="","",(VLOOKUP(B20,Source!B$3:C$151,2,FALSE)))</f>
        <v/>
      </c>
      <c r="E20" s="32"/>
      <c r="F20" s="33"/>
      <c r="G20" s="34"/>
      <c r="H20" s="63"/>
      <c r="I20" s="34"/>
      <c r="J20" s="34"/>
      <c r="K20" s="34"/>
      <c r="L20" s="34"/>
      <c r="M20" s="34"/>
      <c r="N20" s="34"/>
      <c r="O20" s="34"/>
      <c r="P20" s="75"/>
    </row>
    <row r="21" spans="1:16" x14ac:dyDescent="0.35">
      <c r="B21" s="77" t="s">
        <v>9</v>
      </c>
      <c r="C21" s="83"/>
      <c r="D21" s="83"/>
      <c r="E21" s="83"/>
      <c r="F21" s="78">
        <f>SUM(F22:F24)</f>
        <v>0</v>
      </c>
      <c r="G21" s="72"/>
      <c r="H21" s="72"/>
      <c r="I21" s="56"/>
      <c r="J21" s="57"/>
      <c r="K21" s="56"/>
      <c r="L21" s="57"/>
      <c r="M21" s="56"/>
      <c r="N21" s="57"/>
      <c r="O21" s="72"/>
      <c r="P21" s="57"/>
    </row>
    <row r="22" spans="1:16" x14ac:dyDescent="0.35">
      <c r="B22" s="32"/>
      <c r="C22" s="34"/>
      <c r="D22" s="32" t="str">
        <f>IF(B22="","",(VLOOKUP(B22,Source!B$3:C$151,2,FALSE)))</f>
        <v/>
      </c>
      <c r="E22" s="32"/>
      <c r="F22" s="33"/>
      <c r="G22" s="34"/>
      <c r="H22" s="63"/>
      <c r="I22" s="34"/>
      <c r="J22" s="34"/>
      <c r="K22" s="34"/>
      <c r="L22" s="34"/>
      <c r="M22" s="34"/>
      <c r="N22" s="34"/>
      <c r="O22" s="34"/>
      <c r="P22" s="75"/>
    </row>
    <row r="23" spans="1:16" x14ac:dyDescent="0.35">
      <c r="A23" s="29" t="s">
        <v>198</v>
      </c>
      <c r="B23" s="32"/>
      <c r="C23" s="34"/>
      <c r="D23" s="32" t="str">
        <f>IF(B23="","",(VLOOKUP(B23,Source!B$3:C$151,2,FALSE)))</f>
        <v/>
      </c>
      <c r="E23" s="32"/>
      <c r="F23" s="33"/>
      <c r="G23" s="34"/>
      <c r="H23" s="63"/>
      <c r="I23" s="34"/>
      <c r="J23" s="34"/>
      <c r="K23" s="34"/>
      <c r="L23" s="34"/>
      <c r="M23" s="34"/>
      <c r="N23" s="34"/>
      <c r="O23" s="34"/>
      <c r="P23" s="75"/>
    </row>
    <row r="24" spans="1:16" x14ac:dyDescent="0.35">
      <c r="B24" s="32"/>
      <c r="C24" s="34"/>
      <c r="D24" s="32" t="str">
        <f>IF(B24="","",(VLOOKUP(B24,Source!B$3:C$151,2,FALSE)))</f>
        <v/>
      </c>
      <c r="E24" s="32"/>
      <c r="F24" s="33"/>
      <c r="G24" s="34"/>
      <c r="H24" s="63"/>
      <c r="I24" s="34"/>
      <c r="J24" s="34"/>
      <c r="K24" s="34"/>
      <c r="L24" s="34"/>
      <c r="M24" s="34"/>
      <c r="N24" s="34"/>
      <c r="O24" s="34"/>
      <c r="P24" s="75"/>
    </row>
    <row r="25" spans="1:16" x14ac:dyDescent="0.35">
      <c r="B25" s="77" t="s">
        <v>10</v>
      </c>
      <c r="C25" s="83"/>
      <c r="D25" s="83"/>
      <c r="E25" s="83"/>
      <c r="F25" s="78">
        <f>SUM(F26:F28)</f>
        <v>0</v>
      </c>
      <c r="G25" s="72"/>
      <c r="H25" s="72"/>
      <c r="I25" s="56"/>
      <c r="J25" s="57"/>
      <c r="K25" s="56"/>
      <c r="L25" s="57"/>
      <c r="M25" s="56"/>
      <c r="N25" s="57"/>
      <c r="O25" s="72"/>
      <c r="P25" s="57"/>
    </row>
    <row r="26" spans="1:16" x14ac:dyDescent="0.35">
      <c r="B26" s="32"/>
      <c r="C26" s="34"/>
      <c r="D26" s="32" t="str">
        <f>IF(B26="","",(VLOOKUP(B26,Source!B$3:C$151,2,FALSE)))</f>
        <v/>
      </c>
      <c r="E26" s="32"/>
      <c r="F26" s="33"/>
      <c r="G26" s="34"/>
      <c r="H26" s="63"/>
      <c r="I26" s="34"/>
      <c r="J26" s="34"/>
      <c r="K26" s="34"/>
      <c r="L26" s="34"/>
      <c r="M26" s="34"/>
      <c r="N26" s="34"/>
      <c r="O26" s="34"/>
      <c r="P26" s="75"/>
    </row>
    <row r="27" spans="1:16" x14ac:dyDescent="0.35">
      <c r="A27" s="29" t="s">
        <v>198</v>
      </c>
      <c r="B27" s="32"/>
      <c r="C27" s="34"/>
      <c r="D27" s="32" t="str">
        <f>IF(B27="","",(VLOOKUP(B27,Source!B$3:C$151,2,FALSE)))</f>
        <v/>
      </c>
      <c r="E27" s="32"/>
      <c r="F27" s="33"/>
      <c r="G27" s="34"/>
      <c r="H27" s="63"/>
      <c r="I27" s="34"/>
      <c r="J27" s="34"/>
      <c r="K27" s="34"/>
      <c r="L27" s="34"/>
      <c r="M27" s="34"/>
      <c r="N27" s="34"/>
      <c r="O27" s="34"/>
      <c r="P27" s="75"/>
    </row>
    <row r="28" spans="1:16" x14ac:dyDescent="0.35">
      <c r="B28" s="32"/>
      <c r="C28" s="34"/>
      <c r="D28" s="32" t="str">
        <f>IF(B28="","",(VLOOKUP(B28,Source!B$3:C$151,2,FALSE)))</f>
        <v/>
      </c>
      <c r="E28" s="32"/>
      <c r="F28" s="33"/>
      <c r="G28" s="34"/>
      <c r="H28" s="63"/>
      <c r="I28" s="34"/>
      <c r="J28" s="34"/>
      <c r="K28" s="34"/>
      <c r="L28" s="34"/>
      <c r="M28" s="34"/>
      <c r="N28" s="34"/>
      <c r="O28" s="34"/>
      <c r="P28" s="75"/>
    </row>
    <row r="29" spans="1:16" x14ac:dyDescent="0.35">
      <c r="B29" s="77" t="s">
        <v>80</v>
      </c>
      <c r="C29" s="83"/>
      <c r="D29" s="83"/>
      <c r="E29" s="83"/>
      <c r="F29" s="78">
        <f>SUM(F30:F32)</f>
        <v>0</v>
      </c>
      <c r="G29" s="72"/>
      <c r="H29" s="72"/>
      <c r="I29" s="56"/>
      <c r="J29" s="57"/>
      <c r="K29" s="56"/>
      <c r="L29" s="57"/>
      <c r="M29" s="56"/>
      <c r="N29" s="57"/>
      <c r="O29" s="72"/>
      <c r="P29" s="57"/>
    </row>
    <row r="30" spans="1:16" x14ac:dyDescent="0.35">
      <c r="B30" s="32"/>
      <c r="C30" s="34"/>
      <c r="D30" s="32" t="str">
        <f>IF(B30="","",(VLOOKUP(B30,Source!B$3:C$151,2,FALSE)))</f>
        <v/>
      </c>
      <c r="E30" s="32"/>
      <c r="F30" s="33"/>
      <c r="G30" s="34"/>
      <c r="H30" s="63"/>
      <c r="I30" s="34"/>
      <c r="J30" s="34"/>
      <c r="K30" s="34"/>
      <c r="L30" s="34"/>
      <c r="M30" s="34"/>
      <c r="N30" s="34"/>
      <c r="O30" s="34"/>
      <c r="P30" s="75"/>
    </row>
    <row r="31" spans="1:16" x14ac:dyDescent="0.35">
      <c r="A31" s="29" t="s">
        <v>198</v>
      </c>
      <c r="B31" s="32"/>
      <c r="C31" s="34"/>
      <c r="D31" s="32" t="str">
        <f>IF(B31="","",(VLOOKUP(B31,Source!B$3:C$151,2,FALSE)))</f>
        <v/>
      </c>
      <c r="E31" s="32"/>
      <c r="F31" s="33"/>
      <c r="G31" s="34"/>
      <c r="H31" s="63"/>
      <c r="I31" s="34"/>
      <c r="J31" s="34"/>
      <c r="K31" s="34"/>
      <c r="L31" s="34"/>
      <c r="M31" s="34"/>
      <c r="N31" s="34"/>
      <c r="O31" s="34"/>
      <c r="P31" s="75"/>
    </row>
    <row r="32" spans="1:16" x14ac:dyDescent="0.35">
      <c r="B32" s="32"/>
      <c r="C32" s="34"/>
      <c r="D32" s="32" t="str">
        <f>IF(B32="","",(VLOOKUP(B32,Source!B$3:C$151,2,FALSE)))</f>
        <v/>
      </c>
      <c r="E32" s="32"/>
      <c r="F32" s="33"/>
      <c r="G32" s="34"/>
      <c r="H32" s="63"/>
      <c r="I32" s="34"/>
      <c r="J32" s="34"/>
      <c r="K32" s="34"/>
      <c r="L32" s="34"/>
      <c r="M32" s="34"/>
      <c r="N32" s="34"/>
      <c r="O32" s="34"/>
      <c r="P32" s="75"/>
    </row>
    <row r="33" spans="1:16" x14ac:dyDescent="0.35">
      <c r="B33" s="77" t="s">
        <v>11</v>
      </c>
      <c r="C33" s="83"/>
      <c r="D33" s="83"/>
      <c r="E33" s="83"/>
      <c r="F33" s="78">
        <f>SUM(F34:F36)</f>
        <v>0</v>
      </c>
      <c r="G33" s="72"/>
      <c r="H33" s="72"/>
      <c r="I33" s="56"/>
      <c r="J33" s="57"/>
      <c r="K33" s="56"/>
      <c r="L33" s="57"/>
      <c r="M33" s="56"/>
      <c r="N33" s="57"/>
      <c r="O33" s="72"/>
      <c r="P33" s="57"/>
    </row>
    <row r="34" spans="1:16" x14ac:dyDescent="0.35">
      <c r="B34" s="32"/>
      <c r="C34" s="34"/>
      <c r="D34" s="32" t="str">
        <f>IF(B34="","",(VLOOKUP(B34,Source!B$3:C$151,2,FALSE)))</f>
        <v/>
      </c>
      <c r="E34" s="32"/>
      <c r="F34" s="33"/>
      <c r="G34" s="34"/>
      <c r="H34" s="63"/>
      <c r="I34" s="34"/>
      <c r="J34" s="34"/>
      <c r="K34" s="34"/>
      <c r="L34" s="34"/>
      <c r="M34" s="34"/>
      <c r="N34" s="34"/>
      <c r="O34" s="34"/>
      <c r="P34" s="75"/>
    </row>
    <row r="35" spans="1:16" x14ac:dyDescent="0.35">
      <c r="A35" s="29" t="s">
        <v>198</v>
      </c>
      <c r="B35" s="32"/>
      <c r="C35" s="34"/>
      <c r="D35" s="32" t="str">
        <f>IF(B35="","",(VLOOKUP(B35,Source!B$3:C$151,2,FALSE)))</f>
        <v/>
      </c>
      <c r="E35" s="32"/>
      <c r="F35" s="33"/>
      <c r="G35" s="34"/>
      <c r="H35" s="63"/>
      <c r="I35" s="34"/>
      <c r="J35" s="34"/>
      <c r="K35" s="34"/>
      <c r="L35" s="34"/>
      <c r="M35" s="34"/>
      <c r="N35" s="34"/>
      <c r="O35" s="34"/>
      <c r="P35" s="75"/>
    </row>
    <row r="36" spans="1:16" x14ac:dyDescent="0.35">
      <c r="B36" s="32"/>
      <c r="C36" s="34"/>
      <c r="D36" s="32" t="str">
        <f>IF(B36="","",(VLOOKUP(B36,Source!B$3:C$151,2,FALSE)))</f>
        <v/>
      </c>
      <c r="E36" s="32"/>
      <c r="F36" s="33"/>
      <c r="G36" s="34"/>
      <c r="H36" s="63"/>
      <c r="I36" s="34"/>
      <c r="J36" s="34"/>
      <c r="K36" s="34"/>
      <c r="L36" s="34"/>
      <c r="M36" s="34"/>
      <c r="N36" s="34"/>
      <c r="O36" s="34"/>
      <c r="P36" s="75"/>
    </row>
    <row r="37" spans="1:16" s="37" customFormat="1" x14ac:dyDescent="0.35">
      <c r="B37" s="77" t="s">
        <v>12</v>
      </c>
      <c r="C37" s="83"/>
      <c r="D37" s="83"/>
      <c r="E37" s="83"/>
      <c r="F37" s="78">
        <f>SUM(F38:F40)</f>
        <v>0</v>
      </c>
      <c r="G37" s="73"/>
      <c r="H37" s="72"/>
      <c r="I37" s="58"/>
      <c r="J37" s="59"/>
      <c r="K37" s="58"/>
      <c r="L37" s="59"/>
      <c r="M37" s="58"/>
      <c r="N37" s="59"/>
      <c r="O37" s="73"/>
      <c r="P37" s="59"/>
    </row>
    <row r="38" spans="1:16" x14ac:dyDescent="0.35">
      <c r="B38" s="32" t="s">
        <v>108</v>
      </c>
      <c r="C38" s="32"/>
      <c r="D38" s="32"/>
      <c r="E38" s="32"/>
      <c r="F38" s="32" t="str">
        <f>IF('3. Unit Costs'!F26&gt;0,'3. Unit Costs'!F26,"")</f>
        <v/>
      </c>
      <c r="G38" s="34"/>
      <c r="H38" s="63"/>
      <c r="I38" s="34"/>
      <c r="J38" s="34"/>
      <c r="K38" s="34"/>
      <c r="L38" s="34"/>
      <c r="M38" s="34"/>
      <c r="N38" s="34"/>
      <c r="O38" s="34"/>
      <c r="P38" s="75"/>
    </row>
    <row r="39" spans="1:16" x14ac:dyDescent="0.35">
      <c r="B39" s="32"/>
      <c r="C39" s="34"/>
      <c r="D39" s="32" t="str">
        <f>IF(B39="","",(VLOOKUP(B39,Source!B$3:C$151,2,FALSE)))</f>
        <v/>
      </c>
      <c r="E39" s="32"/>
      <c r="F39" s="33"/>
      <c r="G39" s="34"/>
      <c r="H39" s="63"/>
      <c r="I39" s="34"/>
      <c r="J39" s="34"/>
      <c r="K39" s="34"/>
      <c r="L39" s="34"/>
      <c r="M39" s="34"/>
      <c r="N39" s="34"/>
      <c r="O39" s="34"/>
      <c r="P39" s="75"/>
    </row>
    <row r="40" spans="1:16" x14ac:dyDescent="0.35">
      <c r="A40" s="29" t="s">
        <v>198</v>
      </c>
      <c r="B40" s="32"/>
      <c r="C40" s="34"/>
      <c r="D40" s="32" t="str">
        <f>IF(B40="","",(VLOOKUP(B40,Source!B$3:C$151,2,FALSE)))</f>
        <v/>
      </c>
      <c r="E40" s="32"/>
      <c r="F40" s="33"/>
      <c r="G40" s="34"/>
      <c r="H40" s="63"/>
      <c r="I40" s="34"/>
      <c r="J40" s="34"/>
      <c r="K40" s="34"/>
      <c r="L40" s="34"/>
      <c r="M40" s="34"/>
      <c r="N40" s="34"/>
      <c r="O40" s="34"/>
      <c r="P40" s="75"/>
    </row>
    <row r="41" spans="1:16" s="37" customFormat="1" x14ac:dyDescent="0.35">
      <c r="B41" s="77" t="s">
        <v>130</v>
      </c>
      <c r="C41" s="83"/>
      <c r="D41" s="83"/>
      <c r="E41" s="83"/>
      <c r="F41" s="78">
        <f>SUM(F42:F44)</f>
        <v>0</v>
      </c>
      <c r="G41" s="73"/>
      <c r="H41" s="72"/>
      <c r="I41" s="58"/>
      <c r="J41" s="59"/>
      <c r="K41" s="58"/>
      <c r="L41" s="59"/>
      <c r="M41" s="58"/>
      <c r="N41" s="59"/>
      <c r="O41" s="73"/>
      <c r="P41" s="59"/>
    </row>
    <row r="42" spans="1:16" x14ac:dyDescent="0.35">
      <c r="B42" s="32"/>
      <c r="C42" s="34"/>
      <c r="D42" s="32" t="str">
        <f>IF(B42="","",(VLOOKUP(B42,Source!B$3:C$151,2,FALSE)))</f>
        <v/>
      </c>
      <c r="E42" s="32"/>
      <c r="F42" s="33"/>
      <c r="G42" s="34"/>
      <c r="H42" s="63"/>
      <c r="I42" s="34"/>
      <c r="J42" s="34"/>
      <c r="K42" s="34"/>
      <c r="L42" s="34"/>
      <c r="M42" s="34"/>
      <c r="N42" s="34"/>
      <c r="O42" s="34"/>
      <c r="P42" s="75"/>
    </row>
    <row r="43" spans="1:16" x14ac:dyDescent="0.35">
      <c r="A43" s="29" t="s">
        <v>198</v>
      </c>
      <c r="B43" s="32"/>
      <c r="C43" s="34"/>
      <c r="D43" s="32" t="str">
        <f>IF(B43="","",(VLOOKUP(B43,Source!B$3:C$151,2,FALSE)))</f>
        <v/>
      </c>
      <c r="E43" s="32"/>
      <c r="F43" s="33"/>
      <c r="G43" s="34"/>
      <c r="H43" s="63"/>
      <c r="I43" s="34"/>
      <c r="J43" s="34"/>
      <c r="K43" s="34"/>
      <c r="L43" s="34"/>
      <c r="M43" s="34"/>
      <c r="N43" s="34"/>
      <c r="O43" s="34"/>
      <c r="P43" s="75"/>
    </row>
    <row r="44" spans="1:16" x14ac:dyDescent="0.35">
      <c r="B44" s="32"/>
      <c r="C44" s="34"/>
      <c r="D44" s="32" t="str">
        <f>IF(B44="","",(VLOOKUP(B44,Source!B$3:C$151,2,FALSE)))</f>
        <v/>
      </c>
      <c r="E44" s="32"/>
      <c r="F44" s="33"/>
      <c r="G44" s="34"/>
      <c r="H44" s="63"/>
      <c r="I44" s="34"/>
      <c r="J44" s="34"/>
      <c r="K44" s="34"/>
      <c r="L44" s="34"/>
      <c r="M44" s="34"/>
      <c r="N44" s="34"/>
      <c r="O44" s="34"/>
      <c r="P44" s="75"/>
    </row>
    <row r="45" spans="1:16" x14ac:dyDescent="0.35">
      <c r="B45" s="77" t="s">
        <v>146</v>
      </c>
      <c r="C45" s="83"/>
      <c r="D45" s="83"/>
      <c r="E45" s="83"/>
      <c r="F45" s="78">
        <f>SUM(F46:F48)</f>
        <v>0</v>
      </c>
      <c r="G45" s="74"/>
      <c r="H45" s="72"/>
      <c r="I45" s="60"/>
      <c r="J45" s="61"/>
      <c r="K45" s="60"/>
      <c r="L45" s="61"/>
      <c r="M45" s="60"/>
      <c r="N45" s="61"/>
      <c r="O45" s="74"/>
      <c r="P45" s="61"/>
    </row>
    <row r="46" spans="1:16" x14ac:dyDescent="0.35">
      <c r="B46" s="32"/>
      <c r="C46" s="34"/>
      <c r="D46" s="32" t="str">
        <f>IF(B46="","",(VLOOKUP(B46,Source!B$3:C$151,2,FALSE)))</f>
        <v/>
      </c>
      <c r="E46" s="32"/>
      <c r="F46" s="33"/>
      <c r="G46" s="34"/>
      <c r="H46" s="63"/>
      <c r="I46" s="34"/>
      <c r="J46" s="34"/>
      <c r="K46" s="34"/>
      <c r="L46" s="34"/>
      <c r="M46" s="34"/>
      <c r="N46" s="34"/>
      <c r="O46" s="34"/>
      <c r="P46" s="75"/>
    </row>
    <row r="47" spans="1:16" x14ac:dyDescent="0.35">
      <c r="A47" s="29" t="s">
        <v>198</v>
      </c>
      <c r="B47" s="32"/>
      <c r="C47" s="34"/>
      <c r="D47" s="32" t="str">
        <f>IF(B47="","",(VLOOKUP(B47,Source!B$3:C$151,2,FALSE)))</f>
        <v/>
      </c>
      <c r="E47" s="32"/>
      <c r="F47" s="33"/>
      <c r="G47" s="34"/>
      <c r="H47" s="63"/>
      <c r="I47" s="34"/>
      <c r="J47" s="34"/>
      <c r="K47" s="34"/>
      <c r="L47" s="34"/>
      <c r="M47" s="34"/>
      <c r="N47" s="34"/>
      <c r="O47" s="34"/>
      <c r="P47" s="75"/>
    </row>
    <row r="48" spans="1:16" x14ac:dyDescent="0.35">
      <c r="B48" s="32"/>
      <c r="C48" s="34"/>
      <c r="D48" s="32" t="str">
        <f>IF(B48="","",(VLOOKUP(B48,Source!B$3:C$151,2,FALSE)))</f>
        <v/>
      </c>
      <c r="E48" s="32"/>
      <c r="F48" s="33"/>
      <c r="G48" s="34"/>
      <c r="H48" s="63"/>
      <c r="I48" s="34"/>
      <c r="J48" s="34"/>
      <c r="K48" s="34"/>
      <c r="L48" s="34"/>
      <c r="M48" s="34"/>
      <c r="N48" s="34"/>
      <c r="O48" s="34"/>
      <c r="P48" s="75"/>
    </row>
    <row r="49" spans="2:15" x14ac:dyDescent="0.35">
      <c r="B49" s="87" t="s">
        <v>19</v>
      </c>
      <c r="C49" s="88"/>
      <c r="D49" s="83"/>
      <c r="E49" s="83"/>
      <c r="F49" s="78">
        <f>SUM(F50)</f>
        <v>0</v>
      </c>
      <c r="G49" s="49"/>
      <c r="H49" s="49"/>
      <c r="I49" s="50"/>
      <c r="J49" s="50"/>
      <c r="K49" s="50"/>
      <c r="L49" s="50"/>
      <c r="M49" s="50"/>
      <c r="N49" s="50"/>
      <c r="O49" s="50"/>
    </row>
    <row r="50" spans="2:15" x14ac:dyDescent="0.35">
      <c r="B50" s="44" t="s">
        <v>107</v>
      </c>
      <c r="C50" s="86"/>
      <c r="D50" s="86" t="s">
        <v>139</v>
      </c>
      <c r="E50" s="32"/>
      <c r="F50" s="43">
        <f>F37*0.15</f>
        <v>0</v>
      </c>
      <c r="G50" s="51"/>
      <c r="H50" s="51"/>
      <c r="I50" s="52"/>
      <c r="J50" s="52"/>
      <c r="K50" s="52"/>
      <c r="L50" s="52"/>
      <c r="M50" s="52"/>
      <c r="N50" s="52"/>
      <c r="O50" s="52"/>
    </row>
    <row r="51" spans="2:15" x14ac:dyDescent="0.35">
      <c r="B51" s="89" t="s">
        <v>109</v>
      </c>
      <c r="C51" s="30"/>
      <c r="D51" s="83"/>
      <c r="E51" s="83"/>
      <c r="F51" s="78">
        <f>SUM(F52:F53)</f>
        <v>0</v>
      </c>
      <c r="G51" s="49"/>
      <c r="H51" s="49"/>
      <c r="I51" s="50"/>
      <c r="J51" s="50"/>
      <c r="K51" s="50"/>
      <c r="L51" s="50"/>
      <c r="M51" s="50"/>
      <c r="N51" s="50"/>
      <c r="O51" s="50"/>
    </row>
    <row r="52" spans="2:15" x14ac:dyDescent="0.35">
      <c r="B52" s="32" t="s">
        <v>109</v>
      </c>
      <c r="C52" s="46"/>
      <c r="D52" s="32" t="s">
        <v>139</v>
      </c>
      <c r="E52" s="32"/>
      <c r="F52" s="33"/>
      <c r="G52" s="51"/>
      <c r="H52" s="51"/>
      <c r="I52" s="52"/>
      <c r="J52" s="52"/>
      <c r="K52" s="52"/>
      <c r="L52" s="52"/>
      <c r="M52" s="52"/>
      <c r="N52" s="52"/>
      <c r="O52" s="52"/>
    </row>
    <row r="53" spans="2:15" x14ac:dyDescent="0.35">
      <c r="B53" s="38" t="s">
        <v>109</v>
      </c>
      <c r="C53" s="85"/>
      <c r="D53" s="38" t="s">
        <v>175</v>
      </c>
      <c r="E53" s="38"/>
      <c r="F53" s="79"/>
      <c r="G53" s="41"/>
      <c r="H53" s="41"/>
      <c r="I53" s="42"/>
      <c r="J53" s="42"/>
      <c r="K53" s="42"/>
      <c r="L53" s="42"/>
      <c r="M53" s="42"/>
      <c r="N53" s="42"/>
      <c r="O53" s="42"/>
    </row>
    <row r="54" spans="2:15" x14ac:dyDescent="0.35">
      <c r="B54" s="77" t="s">
        <v>178</v>
      </c>
      <c r="C54" s="83"/>
      <c r="D54" s="83"/>
      <c r="E54" s="83"/>
      <c r="F54" s="84">
        <f>F51+F49+F45+F41+F37+F33+F29+F25+F21+F17+F13+F9+F5</f>
        <v>0</v>
      </c>
      <c r="G54" s="40"/>
      <c r="H54" s="40"/>
      <c r="I54" s="39"/>
      <c r="J54" s="39"/>
      <c r="K54" s="39"/>
      <c r="L54" s="39"/>
      <c r="M54" s="39"/>
      <c r="N54" s="39"/>
      <c r="O54" s="39"/>
    </row>
    <row r="55" spans="2:15" x14ac:dyDescent="0.3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</sheetData>
  <mergeCells count="4">
    <mergeCell ref="I4:J4"/>
    <mergeCell ref="K4:L4"/>
    <mergeCell ref="M4:N4"/>
    <mergeCell ref="G4:H4"/>
  </mergeCells>
  <pageMargins left="0.7" right="0.7" top="0.75" bottom="0.75" header="0.3" footer="0.3"/>
  <pageSetup paperSize="9" scale="57" orientation="portrait" horizontalDpi="300" verticalDpi="300" r:id="rId1"/>
  <headerFooter>
    <oddHeader>&amp;LWelsh Government Rural Communities - Rural Development Programme 2014-2020</oddHeader>
    <oddFooter>&amp;LVersion:1
iShare ID: A13531052</oddFooter>
  </headerFooter>
  <rowBreaks count="1" manualBreakCount="1">
    <brk id="24" max="16383" man="1"/>
  </rowBreaks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Source!$B$16:$B$26</xm:f>
          </x14:formula1>
          <xm:sqref>B10:B12</xm:sqref>
        </x14:dataValidation>
        <x14:dataValidation type="list" allowBlank="1" showInputMessage="1" showErrorMessage="1">
          <x14:formula1>
            <xm:f>Source!$B$52:$B$55</xm:f>
          </x14:formula1>
          <xm:sqref>B18:B20</xm:sqref>
        </x14:dataValidation>
        <x14:dataValidation type="list" allowBlank="1" showInputMessage="1" showErrorMessage="1">
          <x14:formula1>
            <xm:f>Source!$B$127:$B$136</xm:f>
          </x14:formula1>
          <xm:sqref>B42:B44</xm:sqref>
        </x14:dataValidation>
        <x14:dataValidation type="list" allowBlank="1" showInputMessage="1" showErrorMessage="1">
          <x14:formula1>
            <xm:f>Source!$B$57:$B$78</xm:f>
          </x14:formula1>
          <xm:sqref>B22:B24</xm:sqref>
        </x14:dataValidation>
        <x14:dataValidation type="list" allowBlank="1" showInputMessage="1" showErrorMessage="1">
          <x14:formula1>
            <xm:f>Source!$B$138:$B$142</xm:f>
          </x14:formula1>
          <xm:sqref>B46:B48</xm:sqref>
        </x14:dataValidation>
        <x14:dataValidation type="list" allowBlank="1" showInputMessage="1" showErrorMessage="1">
          <x14:formula1>
            <xm:f>Source!$E$2:$E$4</xm:f>
          </x14:formula1>
          <xm:sqref>H6:H48</xm:sqref>
        </x14:dataValidation>
        <x14:dataValidation type="list" allowBlank="1" showInputMessage="1" showErrorMessage="1">
          <x14:formula1>
            <xm:f>Source!$B$80:$B$95</xm:f>
          </x14:formula1>
          <xm:sqref>B26:B28</xm:sqref>
        </x14:dataValidation>
        <x14:dataValidation type="list" allowBlank="1" showInputMessage="1" showErrorMessage="1">
          <x14:formula1>
            <xm:f>Source!$B$97:$B$115</xm:f>
          </x14:formula1>
          <xm:sqref>B30:B32</xm:sqref>
        </x14:dataValidation>
        <x14:dataValidation type="list" allowBlank="1" showInputMessage="1" showErrorMessage="1">
          <x14:formula1>
            <xm:f>Source!$B$117</xm:f>
          </x14:formula1>
          <xm:sqref>B34:B36</xm:sqref>
        </x14:dataValidation>
        <x14:dataValidation type="list" allowBlank="1" showInputMessage="1" showErrorMessage="1">
          <x14:formula1>
            <xm:f>Source!$B$28:$B$50</xm:f>
          </x14:formula1>
          <xm:sqref>B14:B16</xm:sqref>
        </x14:dataValidation>
        <x14:dataValidation type="list" allowBlank="1" showInputMessage="1" showErrorMessage="1">
          <x14:formula1>
            <xm:f>Source!$B$3:$B$14</xm:f>
          </x14:formula1>
          <xm:sqref>B6:B8</xm:sqref>
        </x14:dataValidation>
        <x14:dataValidation type="list" allowBlank="1" showInputMessage="1" showErrorMessage="1">
          <x14:formula1>
            <xm:f>Source!$E$6:$E$7</xm:f>
          </x14:formula1>
          <xm:sqref>G6:G8 G10:G12 G14:G16 G18:G20 G22:G24 G26:G28 G30:G32 G34:G36 G38:G40 G42:G44 G46:G48</xm:sqref>
        </x14:dataValidation>
        <x14:dataValidation type="list" allowBlank="1" showInputMessage="1" showErrorMessage="1">
          <x14:formula1>
            <xm:f>Source!$D$2:$D$3</xm:f>
          </x14:formula1>
          <xm:sqref>D46:D48 D10:D12 D14:D16 D18:D20 D22:D24 D26:D28 D30:D32 D34:D36 D39:D40 D42:D44 D6:D8</xm:sqref>
        </x14:dataValidation>
        <x14:dataValidation type="list" allowBlank="1" showInputMessage="1" showErrorMessage="1">
          <x14:formula1>
            <xm:f>Source!$B$119:$B$125</xm:f>
          </x14:formula1>
          <xm:sqref>B38:B40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80" zoomScaleNormal="80" workbookViewId="0">
      <selection activeCell="B5" sqref="B5"/>
    </sheetView>
  </sheetViews>
  <sheetFormatPr defaultColWidth="8.84375" defaultRowHeight="15.5" x14ac:dyDescent="0.35"/>
  <cols>
    <col min="1" max="1" width="23.53515625" style="13" customWidth="1"/>
    <col min="2" max="2" width="14.84375" style="13" customWidth="1"/>
    <col min="3" max="3" width="16.15234375" style="13" customWidth="1"/>
    <col min="4" max="4" width="18.3828125" style="13" customWidth="1"/>
    <col min="5" max="5" width="23.15234375" style="13" customWidth="1"/>
    <col min="6" max="6" width="14" style="13" customWidth="1"/>
    <col min="7" max="7" width="9.84375" style="13" bestFit="1" customWidth="1"/>
    <col min="8" max="16384" width="8.84375" style="13"/>
  </cols>
  <sheetData>
    <row r="1" spans="1:10" x14ac:dyDescent="0.35">
      <c r="A1" s="12" t="s">
        <v>133</v>
      </c>
    </row>
    <row r="2" spans="1:10" x14ac:dyDescent="0.35">
      <c r="A2" s="12"/>
    </row>
    <row r="3" spans="1:10" x14ac:dyDescent="0.35">
      <c r="A3" s="101" t="s">
        <v>141</v>
      </c>
      <c r="B3" s="160">
        <f>'2. Expenditure Register'!B3</f>
        <v>0</v>
      </c>
      <c r="C3" s="161"/>
      <c r="D3" s="161"/>
      <c r="E3" s="162"/>
    </row>
    <row r="4" spans="1:10" x14ac:dyDescent="0.35">
      <c r="A4" s="101" t="s">
        <v>0</v>
      </c>
      <c r="B4" s="160">
        <f>'2. Expenditure Register'!F3</f>
        <v>0</v>
      </c>
      <c r="C4" s="161"/>
      <c r="D4" s="161"/>
      <c r="E4" s="162"/>
    </row>
    <row r="6" spans="1:10" x14ac:dyDescent="0.35">
      <c r="A6" s="12" t="s">
        <v>142</v>
      </c>
    </row>
    <row r="8" spans="1:10" ht="31" x14ac:dyDescent="0.35">
      <c r="A8" s="66" t="s">
        <v>134</v>
      </c>
      <c r="B8" s="66" t="s">
        <v>135</v>
      </c>
      <c r="C8" s="66" t="s">
        <v>136</v>
      </c>
      <c r="D8" s="66" t="s">
        <v>137</v>
      </c>
      <c r="E8" s="66" t="s">
        <v>196</v>
      </c>
      <c r="F8" s="66" t="s">
        <v>140</v>
      </c>
    </row>
    <row r="9" spans="1:10" x14ac:dyDescent="0.35">
      <c r="A9" s="109"/>
      <c r="B9" s="9" t="s">
        <v>138</v>
      </c>
      <c r="C9" s="9" t="s">
        <v>139</v>
      </c>
      <c r="D9" s="107"/>
      <c r="E9" s="108"/>
      <c r="F9" s="14">
        <f>D9*E9</f>
        <v>0</v>
      </c>
      <c r="G9" s="27"/>
      <c r="J9" s="27"/>
    </row>
    <row r="10" spans="1:10" x14ac:dyDescent="0.35">
      <c r="A10" s="109"/>
      <c r="B10" s="9" t="s">
        <v>138</v>
      </c>
      <c r="C10" s="9" t="s">
        <v>139</v>
      </c>
      <c r="D10" s="107"/>
      <c r="E10" s="108"/>
      <c r="F10" s="14">
        <f t="shared" ref="F10:F11" si="0">D10*E10</f>
        <v>0</v>
      </c>
      <c r="G10" s="27"/>
      <c r="J10" s="27"/>
    </row>
    <row r="11" spans="1:10" x14ac:dyDescent="0.35">
      <c r="A11" s="109"/>
      <c r="B11" s="9" t="s">
        <v>138</v>
      </c>
      <c r="C11" s="9" t="s">
        <v>139</v>
      </c>
      <c r="D11" s="107"/>
      <c r="E11" s="108"/>
      <c r="F11" s="14">
        <f t="shared" si="0"/>
        <v>0</v>
      </c>
      <c r="G11" s="27"/>
      <c r="J11" s="27"/>
    </row>
    <row r="12" spans="1:10" x14ac:dyDescent="0.35">
      <c r="A12" s="109"/>
      <c r="B12" s="9" t="s">
        <v>138</v>
      </c>
      <c r="C12" s="9" t="s">
        <v>139</v>
      </c>
      <c r="D12" s="107"/>
      <c r="E12" s="108"/>
      <c r="F12" s="14">
        <f>D12*E12</f>
        <v>0</v>
      </c>
      <c r="G12" s="28"/>
      <c r="J12" s="27"/>
    </row>
    <row r="13" spans="1:10" x14ac:dyDescent="0.35">
      <c r="A13" s="109"/>
      <c r="B13" s="9" t="s">
        <v>138</v>
      </c>
      <c r="C13" s="9" t="s">
        <v>139</v>
      </c>
      <c r="D13" s="107"/>
      <c r="E13" s="108"/>
      <c r="F13" s="14">
        <f t="shared" ref="F13:F14" si="1">D13*E13</f>
        <v>0</v>
      </c>
      <c r="G13" s="28"/>
      <c r="J13" s="27"/>
    </row>
    <row r="14" spans="1:10" x14ac:dyDescent="0.35">
      <c r="A14" s="109"/>
      <c r="B14" s="9" t="s">
        <v>138</v>
      </c>
      <c r="C14" s="9" t="s">
        <v>139</v>
      </c>
      <c r="D14" s="107"/>
      <c r="E14" s="108"/>
      <c r="F14" s="14">
        <f t="shared" si="1"/>
        <v>0</v>
      </c>
      <c r="G14" s="28"/>
      <c r="J14" s="27"/>
    </row>
    <row r="15" spans="1:10" x14ac:dyDescent="0.35">
      <c r="A15" s="109"/>
      <c r="B15" s="9" t="s">
        <v>138</v>
      </c>
      <c r="C15" s="9" t="s">
        <v>139</v>
      </c>
      <c r="D15" s="107"/>
      <c r="E15" s="108"/>
      <c r="F15" s="14">
        <f>D15*E15</f>
        <v>0</v>
      </c>
      <c r="G15" s="28"/>
      <c r="J15" s="27"/>
    </row>
    <row r="16" spans="1:10" x14ac:dyDescent="0.35">
      <c r="A16" s="109"/>
      <c r="B16" s="9" t="s">
        <v>138</v>
      </c>
      <c r="C16" s="9" t="s">
        <v>139</v>
      </c>
      <c r="D16" s="107"/>
      <c r="E16" s="108"/>
      <c r="F16" s="14">
        <f t="shared" ref="F16:F17" si="2">D16*E16</f>
        <v>0</v>
      </c>
      <c r="G16" s="28"/>
      <c r="J16" s="27"/>
    </row>
    <row r="17" spans="1:6" x14ac:dyDescent="0.35">
      <c r="A17" s="110"/>
      <c r="B17" s="9" t="s">
        <v>138</v>
      </c>
      <c r="C17" s="9" t="s">
        <v>139</v>
      </c>
      <c r="D17" s="107"/>
      <c r="E17" s="109"/>
      <c r="F17" s="14">
        <f t="shared" si="2"/>
        <v>0</v>
      </c>
    </row>
    <row r="18" spans="1:6" x14ac:dyDescent="0.35">
      <c r="A18" s="110"/>
      <c r="B18" s="9" t="s">
        <v>138</v>
      </c>
      <c r="C18" s="9" t="s">
        <v>139</v>
      </c>
      <c r="D18" s="107"/>
      <c r="E18" s="109"/>
      <c r="F18" s="14">
        <f>D18*E18</f>
        <v>0</v>
      </c>
    </row>
    <row r="19" spans="1:6" x14ac:dyDescent="0.35">
      <c r="A19" s="110"/>
      <c r="B19" s="9" t="s">
        <v>138</v>
      </c>
      <c r="C19" s="9" t="s">
        <v>139</v>
      </c>
      <c r="D19" s="107"/>
      <c r="E19" s="109"/>
      <c r="F19" s="14">
        <f t="shared" ref="F19:F20" si="3">D19*E19</f>
        <v>0</v>
      </c>
    </row>
    <row r="20" spans="1:6" x14ac:dyDescent="0.35">
      <c r="A20" s="110"/>
      <c r="B20" s="9" t="s">
        <v>138</v>
      </c>
      <c r="C20" s="9" t="s">
        <v>139</v>
      </c>
      <c r="D20" s="107"/>
      <c r="E20" s="109"/>
      <c r="F20" s="14">
        <f t="shared" si="3"/>
        <v>0</v>
      </c>
    </row>
    <row r="21" spans="1:6" x14ac:dyDescent="0.35">
      <c r="A21" s="110"/>
      <c r="B21" s="9" t="s">
        <v>138</v>
      </c>
      <c r="C21" s="9" t="s">
        <v>139</v>
      </c>
      <c r="D21" s="107"/>
      <c r="E21" s="109"/>
      <c r="F21" s="14">
        <f t="shared" ref="F21:F25" si="4">D21*E21</f>
        <v>0</v>
      </c>
    </row>
    <row r="22" spans="1:6" x14ac:dyDescent="0.35">
      <c r="A22" s="110"/>
      <c r="B22" s="9" t="s">
        <v>138</v>
      </c>
      <c r="C22" s="9" t="s">
        <v>139</v>
      </c>
      <c r="D22" s="107"/>
      <c r="E22" s="109"/>
      <c r="F22" s="14">
        <f t="shared" si="4"/>
        <v>0</v>
      </c>
    </row>
    <row r="23" spans="1:6" x14ac:dyDescent="0.35">
      <c r="A23" s="110"/>
      <c r="B23" s="9" t="s">
        <v>138</v>
      </c>
      <c r="C23" s="9" t="s">
        <v>139</v>
      </c>
      <c r="D23" s="107"/>
      <c r="E23" s="109"/>
      <c r="F23" s="14">
        <f t="shared" si="4"/>
        <v>0</v>
      </c>
    </row>
    <row r="24" spans="1:6" x14ac:dyDescent="0.35">
      <c r="A24" s="110"/>
      <c r="B24" s="9" t="s">
        <v>138</v>
      </c>
      <c r="C24" s="9" t="s">
        <v>139</v>
      </c>
      <c r="D24" s="107"/>
      <c r="E24" s="109"/>
      <c r="F24" s="14">
        <f t="shared" si="4"/>
        <v>0</v>
      </c>
    </row>
    <row r="25" spans="1:6" x14ac:dyDescent="0.35">
      <c r="A25" s="110"/>
      <c r="B25" s="9" t="s">
        <v>138</v>
      </c>
      <c r="C25" s="9" t="s">
        <v>139</v>
      </c>
      <c r="D25" s="107"/>
      <c r="E25" s="109"/>
      <c r="F25" s="14">
        <f t="shared" si="4"/>
        <v>0</v>
      </c>
    </row>
    <row r="26" spans="1:6" x14ac:dyDescent="0.35">
      <c r="F26" s="90">
        <f>SUM(F9:F25)</f>
        <v>0</v>
      </c>
    </row>
  </sheetData>
  <mergeCells count="2">
    <mergeCell ref="B3:E3"/>
    <mergeCell ref="B4:E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9"/>
  <sheetViews>
    <sheetView zoomScale="60" zoomScaleNormal="60" zoomScaleSheetLayoutView="70" workbookViewId="0">
      <selection sqref="A1:XFD2"/>
    </sheetView>
  </sheetViews>
  <sheetFormatPr defaultColWidth="8.84375" defaultRowHeight="15.5" x14ac:dyDescent="0.35"/>
  <cols>
    <col min="1" max="1" width="31.84375" style="16" customWidth="1"/>
    <col min="2" max="2" width="30.53515625" style="16" customWidth="1"/>
    <col min="3" max="3" width="24.84375" style="16" customWidth="1"/>
    <col min="4" max="4" width="15" style="16" customWidth="1"/>
    <col min="5" max="5" width="23.84375" style="15" customWidth="1"/>
    <col min="6" max="11" width="8.84375" style="15" customWidth="1"/>
    <col min="12" max="46" width="8.84375" style="16" customWidth="1"/>
    <col min="47" max="263" width="8.84375" style="16"/>
    <col min="264" max="264" width="27.84375" style="16" customWidth="1"/>
    <col min="265" max="265" width="14" style="16" bestFit="1" customWidth="1"/>
    <col min="266" max="267" width="13.53515625" style="16" customWidth="1"/>
    <col min="268" max="268" width="14" style="16" bestFit="1" customWidth="1"/>
    <col min="269" max="269" width="20.84375" style="16" customWidth="1"/>
    <col min="270" max="270" width="40" style="16" customWidth="1"/>
    <col min="271" max="278" width="14.15234375" style="16" customWidth="1"/>
    <col min="279" max="279" width="11.84375" style="16" bestFit="1" customWidth="1"/>
    <col min="280" max="280" width="7.84375" style="16" bestFit="1" customWidth="1"/>
    <col min="281" max="519" width="8.84375" style="16"/>
    <col min="520" max="520" width="27.84375" style="16" customWidth="1"/>
    <col min="521" max="521" width="14" style="16" bestFit="1" customWidth="1"/>
    <col min="522" max="523" width="13.53515625" style="16" customWidth="1"/>
    <col min="524" max="524" width="14" style="16" bestFit="1" customWidth="1"/>
    <col min="525" max="525" width="20.84375" style="16" customWidth="1"/>
    <col min="526" max="526" width="40" style="16" customWidth="1"/>
    <col min="527" max="534" width="14.15234375" style="16" customWidth="1"/>
    <col min="535" max="535" width="11.84375" style="16" bestFit="1" customWidth="1"/>
    <col min="536" max="536" width="7.84375" style="16" bestFit="1" customWidth="1"/>
    <col min="537" max="775" width="8.84375" style="16"/>
    <col min="776" max="776" width="27.84375" style="16" customWidth="1"/>
    <col min="777" max="777" width="14" style="16" bestFit="1" customWidth="1"/>
    <col min="778" max="779" width="13.53515625" style="16" customWidth="1"/>
    <col min="780" max="780" width="14" style="16" bestFit="1" customWidth="1"/>
    <col min="781" max="781" width="20.84375" style="16" customWidth="1"/>
    <col min="782" max="782" width="40" style="16" customWidth="1"/>
    <col min="783" max="790" width="14.15234375" style="16" customWidth="1"/>
    <col min="791" max="791" width="11.84375" style="16" bestFit="1" customWidth="1"/>
    <col min="792" max="792" width="7.84375" style="16" bestFit="1" customWidth="1"/>
    <col min="793" max="1031" width="8.84375" style="16"/>
    <col min="1032" max="1032" width="27.84375" style="16" customWidth="1"/>
    <col min="1033" max="1033" width="14" style="16" bestFit="1" customWidth="1"/>
    <col min="1034" max="1035" width="13.53515625" style="16" customWidth="1"/>
    <col min="1036" max="1036" width="14" style="16" bestFit="1" customWidth="1"/>
    <col min="1037" max="1037" width="20.84375" style="16" customWidth="1"/>
    <col min="1038" max="1038" width="40" style="16" customWidth="1"/>
    <col min="1039" max="1046" width="14.15234375" style="16" customWidth="1"/>
    <col min="1047" max="1047" width="11.84375" style="16" bestFit="1" customWidth="1"/>
    <col min="1048" max="1048" width="7.84375" style="16" bestFit="1" customWidth="1"/>
    <col min="1049" max="1287" width="8.84375" style="16"/>
    <col min="1288" max="1288" width="27.84375" style="16" customWidth="1"/>
    <col min="1289" max="1289" width="14" style="16" bestFit="1" customWidth="1"/>
    <col min="1290" max="1291" width="13.53515625" style="16" customWidth="1"/>
    <col min="1292" max="1292" width="14" style="16" bestFit="1" customWidth="1"/>
    <col min="1293" max="1293" width="20.84375" style="16" customWidth="1"/>
    <col min="1294" max="1294" width="40" style="16" customWidth="1"/>
    <col min="1295" max="1302" width="14.15234375" style="16" customWidth="1"/>
    <col min="1303" max="1303" width="11.84375" style="16" bestFit="1" customWidth="1"/>
    <col min="1304" max="1304" width="7.84375" style="16" bestFit="1" customWidth="1"/>
    <col min="1305" max="1543" width="8.84375" style="16"/>
    <col min="1544" max="1544" width="27.84375" style="16" customWidth="1"/>
    <col min="1545" max="1545" width="14" style="16" bestFit="1" customWidth="1"/>
    <col min="1546" max="1547" width="13.53515625" style="16" customWidth="1"/>
    <col min="1548" max="1548" width="14" style="16" bestFit="1" customWidth="1"/>
    <col min="1549" max="1549" width="20.84375" style="16" customWidth="1"/>
    <col min="1550" max="1550" width="40" style="16" customWidth="1"/>
    <col min="1551" max="1558" width="14.15234375" style="16" customWidth="1"/>
    <col min="1559" max="1559" width="11.84375" style="16" bestFit="1" customWidth="1"/>
    <col min="1560" max="1560" width="7.84375" style="16" bestFit="1" customWidth="1"/>
    <col min="1561" max="1799" width="8.84375" style="16"/>
    <col min="1800" max="1800" width="27.84375" style="16" customWidth="1"/>
    <col min="1801" max="1801" width="14" style="16" bestFit="1" customWidth="1"/>
    <col min="1802" max="1803" width="13.53515625" style="16" customWidth="1"/>
    <col min="1804" max="1804" width="14" style="16" bestFit="1" customWidth="1"/>
    <col min="1805" max="1805" width="20.84375" style="16" customWidth="1"/>
    <col min="1806" max="1806" width="40" style="16" customWidth="1"/>
    <col min="1807" max="1814" width="14.15234375" style="16" customWidth="1"/>
    <col min="1815" max="1815" width="11.84375" style="16" bestFit="1" customWidth="1"/>
    <col min="1816" max="1816" width="7.84375" style="16" bestFit="1" customWidth="1"/>
    <col min="1817" max="2055" width="8.84375" style="16"/>
    <col min="2056" max="2056" width="27.84375" style="16" customWidth="1"/>
    <col min="2057" max="2057" width="14" style="16" bestFit="1" customWidth="1"/>
    <col min="2058" max="2059" width="13.53515625" style="16" customWidth="1"/>
    <col min="2060" max="2060" width="14" style="16" bestFit="1" customWidth="1"/>
    <col min="2061" max="2061" width="20.84375" style="16" customWidth="1"/>
    <col min="2062" max="2062" width="40" style="16" customWidth="1"/>
    <col min="2063" max="2070" width="14.15234375" style="16" customWidth="1"/>
    <col min="2071" max="2071" width="11.84375" style="16" bestFit="1" customWidth="1"/>
    <col min="2072" max="2072" width="7.84375" style="16" bestFit="1" customWidth="1"/>
    <col min="2073" max="2311" width="8.84375" style="16"/>
    <col min="2312" max="2312" width="27.84375" style="16" customWidth="1"/>
    <col min="2313" max="2313" width="14" style="16" bestFit="1" customWidth="1"/>
    <col min="2314" max="2315" width="13.53515625" style="16" customWidth="1"/>
    <col min="2316" max="2316" width="14" style="16" bestFit="1" customWidth="1"/>
    <col min="2317" max="2317" width="20.84375" style="16" customWidth="1"/>
    <col min="2318" max="2318" width="40" style="16" customWidth="1"/>
    <col min="2319" max="2326" width="14.15234375" style="16" customWidth="1"/>
    <col min="2327" max="2327" width="11.84375" style="16" bestFit="1" customWidth="1"/>
    <col min="2328" max="2328" width="7.84375" style="16" bestFit="1" customWidth="1"/>
    <col min="2329" max="2567" width="8.84375" style="16"/>
    <col min="2568" max="2568" width="27.84375" style="16" customWidth="1"/>
    <col min="2569" max="2569" width="14" style="16" bestFit="1" customWidth="1"/>
    <col min="2570" max="2571" width="13.53515625" style="16" customWidth="1"/>
    <col min="2572" max="2572" width="14" style="16" bestFit="1" customWidth="1"/>
    <col min="2573" max="2573" width="20.84375" style="16" customWidth="1"/>
    <col min="2574" max="2574" width="40" style="16" customWidth="1"/>
    <col min="2575" max="2582" width="14.15234375" style="16" customWidth="1"/>
    <col min="2583" max="2583" width="11.84375" style="16" bestFit="1" customWidth="1"/>
    <col min="2584" max="2584" width="7.84375" style="16" bestFit="1" customWidth="1"/>
    <col min="2585" max="2823" width="8.84375" style="16"/>
    <col min="2824" max="2824" width="27.84375" style="16" customWidth="1"/>
    <col min="2825" max="2825" width="14" style="16" bestFit="1" customWidth="1"/>
    <col min="2826" max="2827" width="13.53515625" style="16" customWidth="1"/>
    <col min="2828" max="2828" width="14" style="16" bestFit="1" customWidth="1"/>
    <col min="2829" max="2829" width="20.84375" style="16" customWidth="1"/>
    <col min="2830" max="2830" width="40" style="16" customWidth="1"/>
    <col min="2831" max="2838" width="14.15234375" style="16" customWidth="1"/>
    <col min="2839" max="2839" width="11.84375" style="16" bestFit="1" customWidth="1"/>
    <col min="2840" max="2840" width="7.84375" style="16" bestFit="1" customWidth="1"/>
    <col min="2841" max="3079" width="8.84375" style="16"/>
    <col min="3080" max="3080" width="27.84375" style="16" customWidth="1"/>
    <col min="3081" max="3081" width="14" style="16" bestFit="1" customWidth="1"/>
    <col min="3082" max="3083" width="13.53515625" style="16" customWidth="1"/>
    <col min="3084" max="3084" width="14" style="16" bestFit="1" customWidth="1"/>
    <col min="3085" max="3085" width="20.84375" style="16" customWidth="1"/>
    <col min="3086" max="3086" width="40" style="16" customWidth="1"/>
    <col min="3087" max="3094" width="14.15234375" style="16" customWidth="1"/>
    <col min="3095" max="3095" width="11.84375" style="16" bestFit="1" customWidth="1"/>
    <col min="3096" max="3096" width="7.84375" style="16" bestFit="1" customWidth="1"/>
    <col min="3097" max="3335" width="8.84375" style="16"/>
    <col min="3336" max="3336" width="27.84375" style="16" customWidth="1"/>
    <col min="3337" max="3337" width="14" style="16" bestFit="1" customWidth="1"/>
    <col min="3338" max="3339" width="13.53515625" style="16" customWidth="1"/>
    <col min="3340" max="3340" width="14" style="16" bestFit="1" customWidth="1"/>
    <col min="3341" max="3341" width="20.84375" style="16" customWidth="1"/>
    <col min="3342" max="3342" width="40" style="16" customWidth="1"/>
    <col min="3343" max="3350" width="14.15234375" style="16" customWidth="1"/>
    <col min="3351" max="3351" width="11.84375" style="16" bestFit="1" customWidth="1"/>
    <col min="3352" max="3352" width="7.84375" style="16" bestFit="1" customWidth="1"/>
    <col min="3353" max="3591" width="8.84375" style="16"/>
    <col min="3592" max="3592" width="27.84375" style="16" customWidth="1"/>
    <col min="3593" max="3593" width="14" style="16" bestFit="1" customWidth="1"/>
    <col min="3594" max="3595" width="13.53515625" style="16" customWidth="1"/>
    <col min="3596" max="3596" width="14" style="16" bestFit="1" customWidth="1"/>
    <col min="3597" max="3597" width="20.84375" style="16" customWidth="1"/>
    <col min="3598" max="3598" width="40" style="16" customWidth="1"/>
    <col min="3599" max="3606" width="14.15234375" style="16" customWidth="1"/>
    <col min="3607" max="3607" width="11.84375" style="16" bestFit="1" customWidth="1"/>
    <col min="3608" max="3608" width="7.84375" style="16" bestFit="1" customWidth="1"/>
    <col min="3609" max="3847" width="8.84375" style="16"/>
    <col min="3848" max="3848" width="27.84375" style="16" customWidth="1"/>
    <col min="3849" max="3849" width="14" style="16" bestFit="1" customWidth="1"/>
    <col min="3850" max="3851" width="13.53515625" style="16" customWidth="1"/>
    <col min="3852" max="3852" width="14" style="16" bestFit="1" customWidth="1"/>
    <col min="3853" max="3853" width="20.84375" style="16" customWidth="1"/>
    <col min="3854" max="3854" width="40" style="16" customWidth="1"/>
    <col min="3855" max="3862" width="14.15234375" style="16" customWidth="1"/>
    <col min="3863" max="3863" width="11.84375" style="16" bestFit="1" customWidth="1"/>
    <col min="3864" max="3864" width="7.84375" style="16" bestFit="1" customWidth="1"/>
    <col min="3865" max="4103" width="8.84375" style="16"/>
    <col min="4104" max="4104" width="27.84375" style="16" customWidth="1"/>
    <col min="4105" max="4105" width="14" style="16" bestFit="1" customWidth="1"/>
    <col min="4106" max="4107" width="13.53515625" style="16" customWidth="1"/>
    <col min="4108" max="4108" width="14" style="16" bestFit="1" customWidth="1"/>
    <col min="4109" max="4109" width="20.84375" style="16" customWidth="1"/>
    <col min="4110" max="4110" width="40" style="16" customWidth="1"/>
    <col min="4111" max="4118" width="14.15234375" style="16" customWidth="1"/>
    <col min="4119" max="4119" width="11.84375" style="16" bestFit="1" customWidth="1"/>
    <col min="4120" max="4120" width="7.84375" style="16" bestFit="1" customWidth="1"/>
    <col min="4121" max="4359" width="8.84375" style="16"/>
    <col min="4360" max="4360" width="27.84375" style="16" customWidth="1"/>
    <col min="4361" max="4361" width="14" style="16" bestFit="1" customWidth="1"/>
    <col min="4362" max="4363" width="13.53515625" style="16" customWidth="1"/>
    <col min="4364" max="4364" width="14" style="16" bestFit="1" customWidth="1"/>
    <col min="4365" max="4365" width="20.84375" style="16" customWidth="1"/>
    <col min="4366" max="4366" width="40" style="16" customWidth="1"/>
    <col min="4367" max="4374" width="14.15234375" style="16" customWidth="1"/>
    <col min="4375" max="4375" width="11.84375" style="16" bestFit="1" customWidth="1"/>
    <col min="4376" max="4376" width="7.84375" style="16" bestFit="1" customWidth="1"/>
    <col min="4377" max="4615" width="8.84375" style="16"/>
    <col min="4616" max="4616" width="27.84375" style="16" customWidth="1"/>
    <col min="4617" max="4617" width="14" style="16" bestFit="1" customWidth="1"/>
    <col min="4618" max="4619" width="13.53515625" style="16" customWidth="1"/>
    <col min="4620" max="4620" width="14" style="16" bestFit="1" customWidth="1"/>
    <col min="4621" max="4621" width="20.84375" style="16" customWidth="1"/>
    <col min="4622" max="4622" width="40" style="16" customWidth="1"/>
    <col min="4623" max="4630" width="14.15234375" style="16" customWidth="1"/>
    <col min="4631" max="4631" width="11.84375" style="16" bestFit="1" customWidth="1"/>
    <col min="4632" max="4632" width="7.84375" style="16" bestFit="1" customWidth="1"/>
    <col min="4633" max="4871" width="8.84375" style="16"/>
    <col min="4872" max="4872" width="27.84375" style="16" customWidth="1"/>
    <col min="4873" max="4873" width="14" style="16" bestFit="1" customWidth="1"/>
    <col min="4874" max="4875" width="13.53515625" style="16" customWidth="1"/>
    <col min="4876" max="4876" width="14" style="16" bestFit="1" customWidth="1"/>
    <col min="4877" max="4877" width="20.84375" style="16" customWidth="1"/>
    <col min="4878" max="4878" width="40" style="16" customWidth="1"/>
    <col min="4879" max="4886" width="14.15234375" style="16" customWidth="1"/>
    <col min="4887" max="4887" width="11.84375" style="16" bestFit="1" customWidth="1"/>
    <col min="4888" max="4888" width="7.84375" style="16" bestFit="1" customWidth="1"/>
    <col min="4889" max="5127" width="8.84375" style="16"/>
    <col min="5128" max="5128" width="27.84375" style="16" customWidth="1"/>
    <col min="5129" max="5129" width="14" style="16" bestFit="1" customWidth="1"/>
    <col min="5130" max="5131" width="13.53515625" style="16" customWidth="1"/>
    <col min="5132" max="5132" width="14" style="16" bestFit="1" customWidth="1"/>
    <col min="5133" max="5133" width="20.84375" style="16" customWidth="1"/>
    <col min="5134" max="5134" width="40" style="16" customWidth="1"/>
    <col min="5135" max="5142" width="14.15234375" style="16" customWidth="1"/>
    <col min="5143" max="5143" width="11.84375" style="16" bestFit="1" customWidth="1"/>
    <col min="5144" max="5144" width="7.84375" style="16" bestFit="1" customWidth="1"/>
    <col min="5145" max="5383" width="8.84375" style="16"/>
    <col min="5384" max="5384" width="27.84375" style="16" customWidth="1"/>
    <col min="5385" max="5385" width="14" style="16" bestFit="1" customWidth="1"/>
    <col min="5386" max="5387" width="13.53515625" style="16" customWidth="1"/>
    <col min="5388" max="5388" width="14" style="16" bestFit="1" customWidth="1"/>
    <col min="5389" max="5389" width="20.84375" style="16" customWidth="1"/>
    <col min="5390" max="5390" width="40" style="16" customWidth="1"/>
    <col min="5391" max="5398" width="14.15234375" style="16" customWidth="1"/>
    <col min="5399" max="5399" width="11.84375" style="16" bestFit="1" customWidth="1"/>
    <col min="5400" max="5400" width="7.84375" style="16" bestFit="1" customWidth="1"/>
    <col min="5401" max="5639" width="8.84375" style="16"/>
    <col min="5640" max="5640" width="27.84375" style="16" customWidth="1"/>
    <col min="5641" max="5641" width="14" style="16" bestFit="1" customWidth="1"/>
    <col min="5642" max="5643" width="13.53515625" style="16" customWidth="1"/>
    <col min="5644" max="5644" width="14" style="16" bestFit="1" customWidth="1"/>
    <col min="5645" max="5645" width="20.84375" style="16" customWidth="1"/>
    <col min="5646" max="5646" width="40" style="16" customWidth="1"/>
    <col min="5647" max="5654" width="14.15234375" style="16" customWidth="1"/>
    <col min="5655" max="5655" width="11.84375" style="16" bestFit="1" customWidth="1"/>
    <col min="5656" max="5656" width="7.84375" style="16" bestFit="1" customWidth="1"/>
    <col min="5657" max="5895" width="8.84375" style="16"/>
    <col min="5896" max="5896" width="27.84375" style="16" customWidth="1"/>
    <col min="5897" max="5897" width="14" style="16" bestFit="1" customWidth="1"/>
    <col min="5898" max="5899" width="13.53515625" style="16" customWidth="1"/>
    <col min="5900" max="5900" width="14" style="16" bestFit="1" customWidth="1"/>
    <col min="5901" max="5901" width="20.84375" style="16" customWidth="1"/>
    <col min="5902" max="5902" width="40" style="16" customWidth="1"/>
    <col min="5903" max="5910" width="14.15234375" style="16" customWidth="1"/>
    <col min="5911" max="5911" width="11.84375" style="16" bestFit="1" customWidth="1"/>
    <col min="5912" max="5912" width="7.84375" style="16" bestFit="1" customWidth="1"/>
    <col min="5913" max="6151" width="8.84375" style="16"/>
    <col min="6152" max="6152" width="27.84375" style="16" customWidth="1"/>
    <col min="6153" max="6153" width="14" style="16" bestFit="1" customWidth="1"/>
    <col min="6154" max="6155" width="13.53515625" style="16" customWidth="1"/>
    <col min="6156" max="6156" width="14" style="16" bestFit="1" customWidth="1"/>
    <col min="6157" max="6157" width="20.84375" style="16" customWidth="1"/>
    <col min="6158" max="6158" width="40" style="16" customWidth="1"/>
    <col min="6159" max="6166" width="14.15234375" style="16" customWidth="1"/>
    <col min="6167" max="6167" width="11.84375" style="16" bestFit="1" customWidth="1"/>
    <col min="6168" max="6168" width="7.84375" style="16" bestFit="1" customWidth="1"/>
    <col min="6169" max="6407" width="8.84375" style="16"/>
    <col min="6408" max="6408" width="27.84375" style="16" customWidth="1"/>
    <col min="6409" max="6409" width="14" style="16" bestFit="1" customWidth="1"/>
    <col min="6410" max="6411" width="13.53515625" style="16" customWidth="1"/>
    <col min="6412" max="6412" width="14" style="16" bestFit="1" customWidth="1"/>
    <col min="6413" max="6413" width="20.84375" style="16" customWidth="1"/>
    <col min="6414" max="6414" width="40" style="16" customWidth="1"/>
    <col min="6415" max="6422" width="14.15234375" style="16" customWidth="1"/>
    <col min="6423" max="6423" width="11.84375" style="16" bestFit="1" customWidth="1"/>
    <col min="6424" max="6424" width="7.84375" style="16" bestFit="1" customWidth="1"/>
    <col min="6425" max="6663" width="8.84375" style="16"/>
    <col min="6664" max="6664" width="27.84375" style="16" customWidth="1"/>
    <col min="6665" max="6665" width="14" style="16" bestFit="1" customWidth="1"/>
    <col min="6666" max="6667" width="13.53515625" style="16" customWidth="1"/>
    <col min="6668" max="6668" width="14" style="16" bestFit="1" customWidth="1"/>
    <col min="6669" max="6669" width="20.84375" style="16" customWidth="1"/>
    <col min="6670" max="6670" width="40" style="16" customWidth="1"/>
    <col min="6671" max="6678" width="14.15234375" style="16" customWidth="1"/>
    <col min="6679" max="6679" width="11.84375" style="16" bestFit="1" customWidth="1"/>
    <col min="6680" max="6680" width="7.84375" style="16" bestFit="1" customWidth="1"/>
    <col min="6681" max="6919" width="8.84375" style="16"/>
    <col min="6920" max="6920" width="27.84375" style="16" customWidth="1"/>
    <col min="6921" max="6921" width="14" style="16" bestFit="1" customWidth="1"/>
    <col min="6922" max="6923" width="13.53515625" style="16" customWidth="1"/>
    <col min="6924" max="6924" width="14" style="16" bestFit="1" customWidth="1"/>
    <col min="6925" max="6925" width="20.84375" style="16" customWidth="1"/>
    <col min="6926" max="6926" width="40" style="16" customWidth="1"/>
    <col min="6927" max="6934" width="14.15234375" style="16" customWidth="1"/>
    <col min="6935" max="6935" width="11.84375" style="16" bestFit="1" customWidth="1"/>
    <col min="6936" max="6936" width="7.84375" style="16" bestFit="1" customWidth="1"/>
    <col min="6937" max="7175" width="8.84375" style="16"/>
    <col min="7176" max="7176" width="27.84375" style="16" customWidth="1"/>
    <col min="7177" max="7177" width="14" style="16" bestFit="1" customWidth="1"/>
    <col min="7178" max="7179" width="13.53515625" style="16" customWidth="1"/>
    <col min="7180" max="7180" width="14" style="16" bestFit="1" customWidth="1"/>
    <col min="7181" max="7181" width="20.84375" style="16" customWidth="1"/>
    <col min="7182" max="7182" width="40" style="16" customWidth="1"/>
    <col min="7183" max="7190" width="14.15234375" style="16" customWidth="1"/>
    <col min="7191" max="7191" width="11.84375" style="16" bestFit="1" customWidth="1"/>
    <col min="7192" max="7192" width="7.84375" style="16" bestFit="1" customWidth="1"/>
    <col min="7193" max="7431" width="8.84375" style="16"/>
    <col min="7432" max="7432" width="27.84375" style="16" customWidth="1"/>
    <col min="7433" max="7433" width="14" style="16" bestFit="1" customWidth="1"/>
    <col min="7434" max="7435" width="13.53515625" style="16" customWidth="1"/>
    <col min="7436" max="7436" width="14" style="16" bestFit="1" customWidth="1"/>
    <col min="7437" max="7437" width="20.84375" style="16" customWidth="1"/>
    <col min="7438" max="7438" width="40" style="16" customWidth="1"/>
    <col min="7439" max="7446" width="14.15234375" style="16" customWidth="1"/>
    <col min="7447" max="7447" width="11.84375" style="16" bestFit="1" customWidth="1"/>
    <col min="7448" max="7448" width="7.84375" style="16" bestFit="1" customWidth="1"/>
    <col min="7449" max="7687" width="8.84375" style="16"/>
    <col min="7688" max="7688" width="27.84375" style="16" customWidth="1"/>
    <col min="7689" max="7689" width="14" style="16" bestFit="1" customWidth="1"/>
    <col min="7690" max="7691" width="13.53515625" style="16" customWidth="1"/>
    <col min="7692" max="7692" width="14" style="16" bestFit="1" customWidth="1"/>
    <col min="7693" max="7693" width="20.84375" style="16" customWidth="1"/>
    <col min="7694" max="7694" width="40" style="16" customWidth="1"/>
    <col min="7695" max="7702" width="14.15234375" style="16" customWidth="1"/>
    <col min="7703" max="7703" width="11.84375" style="16" bestFit="1" customWidth="1"/>
    <col min="7704" max="7704" width="7.84375" style="16" bestFit="1" customWidth="1"/>
    <col min="7705" max="7943" width="8.84375" style="16"/>
    <col min="7944" max="7944" width="27.84375" style="16" customWidth="1"/>
    <col min="7945" max="7945" width="14" style="16" bestFit="1" customWidth="1"/>
    <col min="7946" max="7947" width="13.53515625" style="16" customWidth="1"/>
    <col min="7948" max="7948" width="14" style="16" bestFit="1" customWidth="1"/>
    <col min="7949" max="7949" width="20.84375" style="16" customWidth="1"/>
    <col min="7950" max="7950" width="40" style="16" customWidth="1"/>
    <col min="7951" max="7958" width="14.15234375" style="16" customWidth="1"/>
    <col min="7959" max="7959" width="11.84375" style="16" bestFit="1" customWidth="1"/>
    <col min="7960" max="7960" width="7.84375" style="16" bestFit="1" customWidth="1"/>
    <col min="7961" max="8199" width="8.84375" style="16"/>
    <col min="8200" max="8200" width="27.84375" style="16" customWidth="1"/>
    <col min="8201" max="8201" width="14" style="16" bestFit="1" customWidth="1"/>
    <col min="8202" max="8203" width="13.53515625" style="16" customWidth="1"/>
    <col min="8204" max="8204" width="14" style="16" bestFit="1" customWidth="1"/>
    <col min="8205" max="8205" width="20.84375" style="16" customWidth="1"/>
    <col min="8206" max="8206" width="40" style="16" customWidth="1"/>
    <col min="8207" max="8214" width="14.15234375" style="16" customWidth="1"/>
    <col min="8215" max="8215" width="11.84375" style="16" bestFit="1" customWidth="1"/>
    <col min="8216" max="8216" width="7.84375" style="16" bestFit="1" customWidth="1"/>
    <col min="8217" max="8455" width="8.84375" style="16"/>
    <col min="8456" max="8456" width="27.84375" style="16" customWidth="1"/>
    <col min="8457" max="8457" width="14" style="16" bestFit="1" customWidth="1"/>
    <col min="8458" max="8459" width="13.53515625" style="16" customWidth="1"/>
    <col min="8460" max="8460" width="14" style="16" bestFit="1" customWidth="1"/>
    <col min="8461" max="8461" width="20.84375" style="16" customWidth="1"/>
    <col min="8462" max="8462" width="40" style="16" customWidth="1"/>
    <col min="8463" max="8470" width="14.15234375" style="16" customWidth="1"/>
    <col min="8471" max="8471" width="11.84375" style="16" bestFit="1" customWidth="1"/>
    <col min="8472" max="8472" width="7.84375" style="16" bestFit="1" customWidth="1"/>
    <col min="8473" max="8711" width="8.84375" style="16"/>
    <col min="8712" max="8712" width="27.84375" style="16" customWidth="1"/>
    <col min="8713" max="8713" width="14" style="16" bestFit="1" customWidth="1"/>
    <col min="8714" max="8715" width="13.53515625" style="16" customWidth="1"/>
    <col min="8716" max="8716" width="14" style="16" bestFit="1" customWidth="1"/>
    <col min="8717" max="8717" width="20.84375" style="16" customWidth="1"/>
    <col min="8718" max="8718" width="40" style="16" customWidth="1"/>
    <col min="8719" max="8726" width="14.15234375" style="16" customWidth="1"/>
    <col min="8727" max="8727" width="11.84375" style="16" bestFit="1" customWidth="1"/>
    <col min="8728" max="8728" width="7.84375" style="16" bestFit="1" customWidth="1"/>
    <col min="8729" max="8967" width="8.84375" style="16"/>
    <col min="8968" max="8968" width="27.84375" style="16" customWidth="1"/>
    <col min="8969" max="8969" width="14" style="16" bestFit="1" customWidth="1"/>
    <col min="8970" max="8971" width="13.53515625" style="16" customWidth="1"/>
    <col min="8972" max="8972" width="14" style="16" bestFit="1" customWidth="1"/>
    <col min="8973" max="8973" width="20.84375" style="16" customWidth="1"/>
    <col min="8974" max="8974" width="40" style="16" customWidth="1"/>
    <col min="8975" max="8982" width="14.15234375" style="16" customWidth="1"/>
    <col min="8983" max="8983" width="11.84375" style="16" bestFit="1" customWidth="1"/>
    <col min="8984" max="8984" width="7.84375" style="16" bestFit="1" customWidth="1"/>
    <col min="8985" max="9223" width="8.84375" style="16"/>
    <col min="9224" max="9224" width="27.84375" style="16" customWidth="1"/>
    <col min="9225" max="9225" width="14" style="16" bestFit="1" customWidth="1"/>
    <col min="9226" max="9227" width="13.53515625" style="16" customWidth="1"/>
    <col min="9228" max="9228" width="14" style="16" bestFit="1" customWidth="1"/>
    <col min="9229" max="9229" width="20.84375" style="16" customWidth="1"/>
    <col min="9230" max="9230" width="40" style="16" customWidth="1"/>
    <col min="9231" max="9238" width="14.15234375" style="16" customWidth="1"/>
    <col min="9239" max="9239" width="11.84375" style="16" bestFit="1" customWidth="1"/>
    <col min="9240" max="9240" width="7.84375" style="16" bestFit="1" customWidth="1"/>
    <col min="9241" max="9479" width="8.84375" style="16"/>
    <col min="9480" max="9480" width="27.84375" style="16" customWidth="1"/>
    <col min="9481" max="9481" width="14" style="16" bestFit="1" customWidth="1"/>
    <col min="9482" max="9483" width="13.53515625" style="16" customWidth="1"/>
    <col min="9484" max="9484" width="14" style="16" bestFit="1" customWidth="1"/>
    <col min="9485" max="9485" width="20.84375" style="16" customWidth="1"/>
    <col min="9486" max="9486" width="40" style="16" customWidth="1"/>
    <col min="9487" max="9494" width="14.15234375" style="16" customWidth="1"/>
    <col min="9495" max="9495" width="11.84375" style="16" bestFit="1" customWidth="1"/>
    <col min="9496" max="9496" width="7.84375" style="16" bestFit="1" customWidth="1"/>
    <col min="9497" max="9735" width="8.84375" style="16"/>
    <col min="9736" max="9736" width="27.84375" style="16" customWidth="1"/>
    <col min="9737" max="9737" width="14" style="16" bestFit="1" customWidth="1"/>
    <col min="9738" max="9739" width="13.53515625" style="16" customWidth="1"/>
    <col min="9740" max="9740" width="14" style="16" bestFit="1" customWidth="1"/>
    <col min="9741" max="9741" width="20.84375" style="16" customWidth="1"/>
    <col min="9742" max="9742" width="40" style="16" customWidth="1"/>
    <col min="9743" max="9750" width="14.15234375" style="16" customWidth="1"/>
    <col min="9751" max="9751" width="11.84375" style="16" bestFit="1" customWidth="1"/>
    <col min="9752" max="9752" width="7.84375" style="16" bestFit="1" customWidth="1"/>
    <col min="9753" max="9991" width="8.84375" style="16"/>
    <col min="9992" max="9992" width="27.84375" style="16" customWidth="1"/>
    <col min="9993" max="9993" width="14" style="16" bestFit="1" customWidth="1"/>
    <col min="9994" max="9995" width="13.53515625" style="16" customWidth="1"/>
    <col min="9996" max="9996" width="14" style="16" bestFit="1" customWidth="1"/>
    <col min="9997" max="9997" width="20.84375" style="16" customWidth="1"/>
    <col min="9998" max="9998" width="40" style="16" customWidth="1"/>
    <col min="9999" max="10006" width="14.15234375" style="16" customWidth="1"/>
    <col min="10007" max="10007" width="11.84375" style="16" bestFit="1" customWidth="1"/>
    <col min="10008" max="10008" width="7.84375" style="16" bestFit="1" customWidth="1"/>
    <col min="10009" max="10247" width="8.84375" style="16"/>
    <col min="10248" max="10248" width="27.84375" style="16" customWidth="1"/>
    <col min="10249" max="10249" width="14" style="16" bestFit="1" customWidth="1"/>
    <col min="10250" max="10251" width="13.53515625" style="16" customWidth="1"/>
    <col min="10252" max="10252" width="14" style="16" bestFit="1" customWidth="1"/>
    <col min="10253" max="10253" width="20.84375" style="16" customWidth="1"/>
    <col min="10254" max="10254" width="40" style="16" customWidth="1"/>
    <col min="10255" max="10262" width="14.15234375" style="16" customWidth="1"/>
    <col min="10263" max="10263" width="11.84375" style="16" bestFit="1" customWidth="1"/>
    <col min="10264" max="10264" width="7.84375" style="16" bestFit="1" customWidth="1"/>
    <col min="10265" max="10503" width="8.84375" style="16"/>
    <col min="10504" max="10504" width="27.84375" style="16" customWidth="1"/>
    <col min="10505" max="10505" width="14" style="16" bestFit="1" customWidth="1"/>
    <col min="10506" max="10507" width="13.53515625" style="16" customWidth="1"/>
    <col min="10508" max="10508" width="14" style="16" bestFit="1" customWidth="1"/>
    <col min="10509" max="10509" width="20.84375" style="16" customWidth="1"/>
    <col min="10510" max="10510" width="40" style="16" customWidth="1"/>
    <col min="10511" max="10518" width="14.15234375" style="16" customWidth="1"/>
    <col min="10519" max="10519" width="11.84375" style="16" bestFit="1" customWidth="1"/>
    <col min="10520" max="10520" width="7.84375" style="16" bestFit="1" customWidth="1"/>
    <col min="10521" max="10759" width="8.84375" style="16"/>
    <col min="10760" max="10760" width="27.84375" style="16" customWidth="1"/>
    <col min="10761" max="10761" width="14" style="16" bestFit="1" customWidth="1"/>
    <col min="10762" max="10763" width="13.53515625" style="16" customWidth="1"/>
    <col min="10764" max="10764" width="14" style="16" bestFit="1" customWidth="1"/>
    <col min="10765" max="10765" width="20.84375" style="16" customWidth="1"/>
    <col min="10766" max="10766" width="40" style="16" customWidth="1"/>
    <col min="10767" max="10774" width="14.15234375" style="16" customWidth="1"/>
    <col min="10775" max="10775" width="11.84375" style="16" bestFit="1" customWidth="1"/>
    <col min="10776" max="10776" width="7.84375" style="16" bestFit="1" customWidth="1"/>
    <col min="10777" max="11015" width="8.84375" style="16"/>
    <col min="11016" max="11016" width="27.84375" style="16" customWidth="1"/>
    <col min="11017" max="11017" width="14" style="16" bestFit="1" customWidth="1"/>
    <col min="11018" max="11019" width="13.53515625" style="16" customWidth="1"/>
    <col min="11020" max="11020" width="14" style="16" bestFit="1" customWidth="1"/>
    <col min="11021" max="11021" width="20.84375" style="16" customWidth="1"/>
    <col min="11022" max="11022" width="40" style="16" customWidth="1"/>
    <col min="11023" max="11030" width="14.15234375" style="16" customWidth="1"/>
    <col min="11031" max="11031" width="11.84375" style="16" bestFit="1" customWidth="1"/>
    <col min="11032" max="11032" width="7.84375" style="16" bestFit="1" customWidth="1"/>
    <col min="11033" max="11271" width="8.84375" style="16"/>
    <col min="11272" max="11272" width="27.84375" style="16" customWidth="1"/>
    <col min="11273" max="11273" width="14" style="16" bestFit="1" customWidth="1"/>
    <col min="11274" max="11275" width="13.53515625" style="16" customWidth="1"/>
    <col min="11276" max="11276" width="14" style="16" bestFit="1" customWidth="1"/>
    <col min="11277" max="11277" width="20.84375" style="16" customWidth="1"/>
    <col min="11278" max="11278" width="40" style="16" customWidth="1"/>
    <col min="11279" max="11286" width="14.15234375" style="16" customWidth="1"/>
    <col min="11287" max="11287" width="11.84375" style="16" bestFit="1" customWidth="1"/>
    <col min="11288" max="11288" width="7.84375" style="16" bestFit="1" customWidth="1"/>
    <col min="11289" max="11527" width="8.84375" style="16"/>
    <col min="11528" max="11528" width="27.84375" style="16" customWidth="1"/>
    <col min="11529" max="11529" width="14" style="16" bestFit="1" customWidth="1"/>
    <col min="11530" max="11531" width="13.53515625" style="16" customWidth="1"/>
    <col min="11532" max="11532" width="14" style="16" bestFit="1" customWidth="1"/>
    <col min="11533" max="11533" width="20.84375" style="16" customWidth="1"/>
    <col min="11534" max="11534" width="40" style="16" customWidth="1"/>
    <col min="11535" max="11542" width="14.15234375" style="16" customWidth="1"/>
    <col min="11543" max="11543" width="11.84375" style="16" bestFit="1" customWidth="1"/>
    <col min="11544" max="11544" width="7.84375" style="16" bestFit="1" customWidth="1"/>
    <col min="11545" max="11783" width="8.84375" style="16"/>
    <col min="11784" max="11784" width="27.84375" style="16" customWidth="1"/>
    <col min="11785" max="11785" width="14" style="16" bestFit="1" customWidth="1"/>
    <col min="11786" max="11787" width="13.53515625" style="16" customWidth="1"/>
    <col min="11788" max="11788" width="14" style="16" bestFit="1" customWidth="1"/>
    <col min="11789" max="11789" width="20.84375" style="16" customWidth="1"/>
    <col min="11790" max="11790" width="40" style="16" customWidth="1"/>
    <col min="11791" max="11798" width="14.15234375" style="16" customWidth="1"/>
    <col min="11799" max="11799" width="11.84375" style="16" bestFit="1" customWidth="1"/>
    <col min="11800" max="11800" width="7.84375" style="16" bestFit="1" customWidth="1"/>
    <col min="11801" max="12039" width="8.84375" style="16"/>
    <col min="12040" max="12040" width="27.84375" style="16" customWidth="1"/>
    <col min="12041" max="12041" width="14" style="16" bestFit="1" customWidth="1"/>
    <col min="12042" max="12043" width="13.53515625" style="16" customWidth="1"/>
    <col min="12044" max="12044" width="14" style="16" bestFit="1" customWidth="1"/>
    <col min="12045" max="12045" width="20.84375" style="16" customWidth="1"/>
    <col min="12046" max="12046" width="40" style="16" customWidth="1"/>
    <col min="12047" max="12054" width="14.15234375" style="16" customWidth="1"/>
    <col min="12055" max="12055" width="11.84375" style="16" bestFit="1" customWidth="1"/>
    <col min="12056" max="12056" width="7.84375" style="16" bestFit="1" customWidth="1"/>
    <col min="12057" max="12295" width="8.84375" style="16"/>
    <col min="12296" max="12296" width="27.84375" style="16" customWidth="1"/>
    <col min="12297" max="12297" width="14" style="16" bestFit="1" customWidth="1"/>
    <col min="12298" max="12299" width="13.53515625" style="16" customWidth="1"/>
    <col min="12300" max="12300" width="14" style="16" bestFit="1" customWidth="1"/>
    <col min="12301" max="12301" width="20.84375" style="16" customWidth="1"/>
    <col min="12302" max="12302" width="40" style="16" customWidth="1"/>
    <col min="12303" max="12310" width="14.15234375" style="16" customWidth="1"/>
    <col min="12311" max="12311" width="11.84375" style="16" bestFit="1" customWidth="1"/>
    <col min="12312" max="12312" width="7.84375" style="16" bestFit="1" customWidth="1"/>
    <col min="12313" max="12551" width="8.84375" style="16"/>
    <col min="12552" max="12552" width="27.84375" style="16" customWidth="1"/>
    <col min="12553" max="12553" width="14" style="16" bestFit="1" customWidth="1"/>
    <col min="12554" max="12555" width="13.53515625" style="16" customWidth="1"/>
    <col min="12556" max="12556" width="14" style="16" bestFit="1" customWidth="1"/>
    <col min="12557" max="12557" width="20.84375" style="16" customWidth="1"/>
    <col min="12558" max="12558" width="40" style="16" customWidth="1"/>
    <col min="12559" max="12566" width="14.15234375" style="16" customWidth="1"/>
    <col min="12567" max="12567" width="11.84375" style="16" bestFit="1" customWidth="1"/>
    <col min="12568" max="12568" width="7.84375" style="16" bestFit="1" customWidth="1"/>
    <col min="12569" max="12807" width="8.84375" style="16"/>
    <col min="12808" max="12808" width="27.84375" style="16" customWidth="1"/>
    <col min="12809" max="12809" width="14" style="16" bestFit="1" customWidth="1"/>
    <col min="12810" max="12811" width="13.53515625" style="16" customWidth="1"/>
    <col min="12812" max="12812" width="14" style="16" bestFit="1" customWidth="1"/>
    <col min="12813" max="12813" width="20.84375" style="16" customWidth="1"/>
    <col min="12814" max="12814" width="40" style="16" customWidth="1"/>
    <col min="12815" max="12822" width="14.15234375" style="16" customWidth="1"/>
    <col min="12823" max="12823" width="11.84375" style="16" bestFit="1" customWidth="1"/>
    <col min="12824" max="12824" width="7.84375" style="16" bestFit="1" customWidth="1"/>
    <col min="12825" max="13063" width="8.84375" style="16"/>
    <col min="13064" max="13064" width="27.84375" style="16" customWidth="1"/>
    <col min="13065" max="13065" width="14" style="16" bestFit="1" customWidth="1"/>
    <col min="13066" max="13067" width="13.53515625" style="16" customWidth="1"/>
    <col min="13068" max="13068" width="14" style="16" bestFit="1" customWidth="1"/>
    <col min="13069" max="13069" width="20.84375" style="16" customWidth="1"/>
    <col min="13070" max="13070" width="40" style="16" customWidth="1"/>
    <col min="13071" max="13078" width="14.15234375" style="16" customWidth="1"/>
    <col min="13079" max="13079" width="11.84375" style="16" bestFit="1" customWidth="1"/>
    <col min="13080" max="13080" width="7.84375" style="16" bestFit="1" customWidth="1"/>
    <col min="13081" max="13319" width="8.84375" style="16"/>
    <col min="13320" max="13320" width="27.84375" style="16" customWidth="1"/>
    <col min="13321" max="13321" width="14" style="16" bestFit="1" customWidth="1"/>
    <col min="13322" max="13323" width="13.53515625" style="16" customWidth="1"/>
    <col min="13324" max="13324" width="14" style="16" bestFit="1" customWidth="1"/>
    <col min="13325" max="13325" width="20.84375" style="16" customWidth="1"/>
    <col min="13326" max="13326" width="40" style="16" customWidth="1"/>
    <col min="13327" max="13334" width="14.15234375" style="16" customWidth="1"/>
    <col min="13335" max="13335" width="11.84375" style="16" bestFit="1" customWidth="1"/>
    <col min="13336" max="13336" width="7.84375" style="16" bestFit="1" customWidth="1"/>
    <col min="13337" max="13575" width="8.84375" style="16"/>
    <col min="13576" max="13576" width="27.84375" style="16" customWidth="1"/>
    <col min="13577" max="13577" width="14" style="16" bestFit="1" customWidth="1"/>
    <col min="13578" max="13579" width="13.53515625" style="16" customWidth="1"/>
    <col min="13580" max="13580" width="14" style="16" bestFit="1" customWidth="1"/>
    <col min="13581" max="13581" width="20.84375" style="16" customWidth="1"/>
    <col min="13582" max="13582" width="40" style="16" customWidth="1"/>
    <col min="13583" max="13590" width="14.15234375" style="16" customWidth="1"/>
    <col min="13591" max="13591" width="11.84375" style="16" bestFit="1" customWidth="1"/>
    <col min="13592" max="13592" width="7.84375" style="16" bestFit="1" customWidth="1"/>
    <col min="13593" max="13831" width="8.84375" style="16"/>
    <col min="13832" max="13832" width="27.84375" style="16" customWidth="1"/>
    <col min="13833" max="13833" width="14" style="16" bestFit="1" customWidth="1"/>
    <col min="13834" max="13835" width="13.53515625" style="16" customWidth="1"/>
    <col min="13836" max="13836" width="14" style="16" bestFit="1" customWidth="1"/>
    <col min="13837" max="13837" width="20.84375" style="16" customWidth="1"/>
    <col min="13838" max="13838" width="40" style="16" customWidth="1"/>
    <col min="13839" max="13846" width="14.15234375" style="16" customWidth="1"/>
    <col min="13847" max="13847" width="11.84375" style="16" bestFit="1" customWidth="1"/>
    <col min="13848" max="13848" width="7.84375" style="16" bestFit="1" customWidth="1"/>
    <col min="13849" max="14087" width="8.84375" style="16"/>
    <col min="14088" max="14088" width="27.84375" style="16" customWidth="1"/>
    <col min="14089" max="14089" width="14" style="16" bestFit="1" customWidth="1"/>
    <col min="14090" max="14091" width="13.53515625" style="16" customWidth="1"/>
    <col min="14092" max="14092" width="14" style="16" bestFit="1" customWidth="1"/>
    <col min="14093" max="14093" width="20.84375" style="16" customWidth="1"/>
    <col min="14094" max="14094" width="40" style="16" customWidth="1"/>
    <col min="14095" max="14102" width="14.15234375" style="16" customWidth="1"/>
    <col min="14103" max="14103" width="11.84375" style="16" bestFit="1" customWidth="1"/>
    <col min="14104" max="14104" width="7.84375" style="16" bestFit="1" customWidth="1"/>
    <col min="14105" max="14343" width="8.84375" style="16"/>
    <col min="14344" max="14344" width="27.84375" style="16" customWidth="1"/>
    <col min="14345" max="14345" width="14" style="16" bestFit="1" customWidth="1"/>
    <col min="14346" max="14347" width="13.53515625" style="16" customWidth="1"/>
    <col min="14348" max="14348" width="14" style="16" bestFit="1" customWidth="1"/>
    <col min="14349" max="14349" width="20.84375" style="16" customWidth="1"/>
    <col min="14350" max="14350" width="40" style="16" customWidth="1"/>
    <col min="14351" max="14358" width="14.15234375" style="16" customWidth="1"/>
    <col min="14359" max="14359" width="11.84375" style="16" bestFit="1" customWidth="1"/>
    <col min="14360" max="14360" width="7.84375" style="16" bestFit="1" customWidth="1"/>
    <col min="14361" max="14599" width="8.84375" style="16"/>
    <col min="14600" max="14600" width="27.84375" style="16" customWidth="1"/>
    <col min="14601" max="14601" width="14" style="16" bestFit="1" customWidth="1"/>
    <col min="14602" max="14603" width="13.53515625" style="16" customWidth="1"/>
    <col min="14604" max="14604" width="14" style="16" bestFit="1" customWidth="1"/>
    <col min="14605" max="14605" width="20.84375" style="16" customWidth="1"/>
    <col min="14606" max="14606" width="40" style="16" customWidth="1"/>
    <col min="14607" max="14614" width="14.15234375" style="16" customWidth="1"/>
    <col min="14615" max="14615" width="11.84375" style="16" bestFit="1" customWidth="1"/>
    <col min="14616" max="14616" width="7.84375" style="16" bestFit="1" customWidth="1"/>
    <col min="14617" max="14855" width="8.84375" style="16"/>
    <col min="14856" max="14856" width="27.84375" style="16" customWidth="1"/>
    <col min="14857" max="14857" width="14" style="16" bestFit="1" customWidth="1"/>
    <col min="14858" max="14859" width="13.53515625" style="16" customWidth="1"/>
    <col min="14860" max="14860" width="14" style="16" bestFit="1" customWidth="1"/>
    <col min="14861" max="14861" width="20.84375" style="16" customWidth="1"/>
    <col min="14862" max="14862" width="40" style="16" customWidth="1"/>
    <col min="14863" max="14870" width="14.15234375" style="16" customWidth="1"/>
    <col min="14871" max="14871" width="11.84375" style="16" bestFit="1" customWidth="1"/>
    <col min="14872" max="14872" width="7.84375" style="16" bestFit="1" customWidth="1"/>
    <col min="14873" max="15111" width="8.84375" style="16"/>
    <col min="15112" max="15112" width="27.84375" style="16" customWidth="1"/>
    <col min="15113" max="15113" width="14" style="16" bestFit="1" customWidth="1"/>
    <col min="15114" max="15115" width="13.53515625" style="16" customWidth="1"/>
    <col min="15116" max="15116" width="14" style="16" bestFit="1" customWidth="1"/>
    <col min="15117" max="15117" width="20.84375" style="16" customWidth="1"/>
    <col min="15118" max="15118" width="40" style="16" customWidth="1"/>
    <col min="15119" max="15126" width="14.15234375" style="16" customWidth="1"/>
    <col min="15127" max="15127" width="11.84375" style="16" bestFit="1" customWidth="1"/>
    <col min="15128" max="15128" width="7.84375" style="16" bestFit="1" customWidth="1"/>
    <col min="15129" max="15367" width="8.84375" style="16"/>
    <col min="15368" max="15368" width="27.84375" style="16" customWidth="1"/>
    <col min="15369" max="15369" width="14" style="16" bestFit="1" customWidth="1"/>
    <col min="15370" max="15371" width="13.53515625" style="16" customWidth="1"/>
    <col min="15372" max="15372" width="14" style="16" bestFit="1" customWidth="1"/>
    <col min="15373" max="15373" width="20.84375" style="16" customWidth="1"/>
    <col min="15374" max="15374" width="40" style="16" customWidth="1"/>
    <col min="15375" max="15382" width="14.15234375" style="16" customWidth="1"/>
    <col min="15383" max="15383" width="11.84375" style="16" bestFit="1" customWidth="1"/>
    <col min="15384" max="15384" width="7.84375" style="16" bestFit="1" customWidth="1"/>
    <col min="15385" max="15623" width="8.84375" style="16"/>
    <col min="15624" max="15624" width="27.84375" style="16" customWidth="1"/>
    <col min="15625" max="15625" width="14" style="16" bestFit="1" customWidth="1"/>
    <col min="15626" max="15627" width="13.53515625" style="16" customWidth="1"/>
    <col min="15628" max="15628" width="14" style="16" bestFit="1" customWidth="1"/>
    <col min="15629" max="15629" width="20.84375" style="16" customWidth="1"/>
    <col min="15630" max="15630" width="40" style="16" customWidth="1"/>
    <col min="15631" max="15638" width="14.15234375" style="16" customWidth="1"/>
    <col min="15639" max="15639" width="11.84375" style="16" bestFit="1" customWidth="1"/>
    <col min="15640" max="15640" width="7.84375" style="16" bestFit="1" customWidth="1"/>
    <col min="15641" max="15879" width="8.84375" style="16"/>
    <col min="15880" max="15880" width="27.84375" style="16" customWidth="1"/>
    <col min="15881" max="15881" width="14" style="16" bestFit="1" customWidth="1"/>
    <col min="15882" max="15883" width="13.53515625" style="16" customWidth="1"/>
    <col min="15884" max="15884" width="14" style="16" bestFit="1" customWidth="1"/>
    <col min="15885" max="15885" width="20.84375" style="16" customWidth="1"/>
    <col min="15886" max="15886" width="40" style="16" customWidth="1"/>
    <col min="15887" max="15894" width="14.15234375" style="16" customWidth="1"/>
    <col min="15895" max="15895" width="11.84375" style="16" bestFit="1" customWidth="1"/>
    <col min="15896" max="15896" width="7.84375" style="16" bestFit="1" customWidth="1"/>
    <col min="15897" max="16135" width="8.84375" style="16"/>
    <col min="16136" max="16136" width="27.84375" style="16" customWidth="1"/>
    <col min="16137" max="16137" width="14" style="16" bestFit="1" customWidth="1"/>
    <col min="16138" max="16139" width="13.53515625" style="16" customWidth="1"/>
    <col min="16140" max="16140" width="14" style="16" bestFit="1" customWidth="1"/>
    <col min="16141" max="16141" width="20.84375" style="16" customWidth="1"/>
    <col min="16142" max="16142" width="40" style="16" customWidth="1"/>
    <col min="16143" max="16150" width="14.15234375" style="16" customWidth="1"/>
    <col min="16151" max="16151" width="11.84375" style="16" bestFit="1" customWidth="1"/>
    <col min="16152" max="16152" width="7.84375" style="16" bestFit="1" customWidth="1"/>
    <col min="16153" max="16384" width="8.84375" style="16"/>
  </cols>
  <sheetData>
    <row r="1" spans="1:253" ht="18" customHeight="1" x14ac:dyDescent="0.35">
      <c r="A1" s="97" t="s">
        <v>170</v>
      </c>
      <c r="B1" s="98"/>
      <c r="C1" s="98"/>
      <c r="D1" s="98"/>
      <c r="E1" s="98"/>
      <c r="F1" s="98"/>
      <c r="G1" s="99"/>
      <c r="H1" s="111"/>
      <c r="I1" s="111"/>
      <c r="J1" s="111"/>
    </row>
    <row r="2" spans="1:253" ht="62.4" customHeight="1" x14ac:dyDescent="0.35">
      <c r="A2" s="100" t="s">
        <v>15</v>
      </c>
      <c r="B2" s="100" t="s">
        <v>113</v>
      </c>
      <c r="C2" s="100" t="s">
        <v>17</v>
      </c>
      <c r="D2" s="100" t="s">
        <v>18</v>
      </c>
      <c r="E2" s="100" t="s">
        <v>192</v>
      </c>
      <c r="F2" s="169" t="s">
        <v>117</v>
      </c>
      <c r="G2" s="170"/>
      <c r="H2" s="112"/>
      <c r="I2" s="112"/>
      <c r="J2" s="112"/>
    </row>
    <row r="3" spans="1:253" ht="30.65" customHeight="1" x14ac:dyDescent="0.35">
      <c r="A3" s="95"/>
      <c r="B3" s="96"/>
      <c r="C3" s="96"/>
      <c r="D3" s="96"/>
      <c r="E3" s="96"/>
      <c r="F3" s="171"/>
      <c r="G3" s="171"/>
      <c r="H3" s="113"/>
      <c r="I3" s="113"/>
      <c r="J3" s="113"/>
    </row>
    <row r="4" spans="1:253" ht="36.5" customHeight="1" x14ac:dyDescent="0.35">
      <c r="A4" s="172" t="s">
        <v>200</v>
      </c>
      <c r="B4" s="172"/>
      <c r="C4" s="172"/>
      <c r="D4" s="172"/>
      <c r="E4" s="172"/>
      <c r="F4" s="172"/>
      <c r="G4" s="172"/>
      <c r="H4" s="113"/>
      <c r="I4" s="113"/>
      <c r="J4" s="113"/>
    </row>
    <row r="5" spans="1:253" ht="47.4" customHeight="1" x14ac:dyDescent="0.35">
      <c r="A5" s="66" t="s">
        <v>171</v>
      </c>
      <c r="B5" s="67"/>
      <c r="C5" s="67"/>
      <c r="D5" s="67"/>
      <c r="E5" s="67"/>
      <c r="F5" s="173" t="s">
        <v>201</v>
      </c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</row>
    <row r="6" spans="1:253" ht="108.5" customHeight="1" x14ac:dyDescent="0.35">
      <c r="A6" s="68" t="s">
        <v>1</v>
      </c>
      <c r="B6" s="70" t="s">
        <v>195</v>
      </c>
      <c r="C6" s="65" t="s">
        <v>168</v>
      </c>
      <c r="D6" s="65" t="s">
        <v>2</v>
      </c>
      <c r="E6" s="105" t="s">
        <v>202</v>
      </c>
      <c r="F6" s="174" t="s">
        <v>203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</row>
    <row r="7" spans="1:253" ht="15.75" customHeight="1" x14ac:dyDescent="0.35">
      <c r="A7" s="25" t="s">
        <v>144</v>
      </c>
      <c r="B7" s="19"/>
      <c r="C7" s="20"/>
      <c r="D7" s="92"/>
      <c r="E7" s="114"/>
      <c r="F7" s="24">
        <v>43891</v>
      </c>
      <c r="G7" s="24">
        <v>43922</v>
      </c>
      <c r="H7" s="24">
        <v>43952</v>
      </c>
      <c r="I7" s="24">
        <v>43983</v>
      </c>
      <c r="J7" s="24">
        <v>44013</v>
      </c>
      <c r="K7" s="24">
        <v>44044</v>
      </c>
      <c r="L7" s="24">
        <v>44075</v>
      </c>
      <c r="M7" s="24">
        <v>44105</v>
      </c>
      <c r="N7" s="24">
        <v>44136</v>
      </c>
      <c r="O7" s="24">
        <v>44166</v>
      </c>
      <c r="P7" s="24">
        <v>44197</v>
      </c>
      <c r="Q7" s="24">
        <v>44228</v>
      </c>
      <c r="R7" s="24">
        <v>44256</v>
      </c>
      <c r="S7" s="24">
        <v>44287</v>
      </c>
      <c r="T7" s="24">
        <v>44317</v>
      </c>
      <c r="U7" s="24">
        <v>44348</v>
      </c>
      <c r="V7" s="24">
        <v>44378</v>
      </c>
      <c r="W7" s="24">
        <v>44409</v>
      </c>
      <c r="X7" s="24">
        <v>44440</v>
      </c>
      <c r="Y7" s="24">
        <v>44470</v>
      </c>
      <c r="Z7" s="24">
        <v>44501</v>
      </c>
      <c r="AA7" s="24">
        <v>44531</v>
      </c>
      <c r="AB7" s="24">
        <v>44562</v>
      </c>
      <c r="AC7" s="24">
        <v>44593</v>
      </c>
      <c r="AD7" s="24">
        <v>44621</v>
      </c>
      <c r="AE7" s="24">
        <v>44652</v>
      </c>
      <c r="AF7" s="24">
        <v>44682</v>
      </c>
      <c r="AG7" s="24">
        <v>44713</v>
      </c>
      <c r="AH7" s="24">
        <v>44743</v>
      </c>
      <c r="AI7" s="24">
        <v>44774</v>
      </c>
      <c r="AJ7" s="24">
        <v>44805</v>
      </c>
      <c r="AK7" s="24">
        <v>44835</v>
      </c>
      <c r="AL7" s="24">
        <v>44866</v>
      </c>
      <c r="AM7" s="24">
        <v>44896</v>
      </c>
      <c r="AN7" s="24">
        <v>44927</v>
      </c>
      <c r="AO7" s="24">
        <v>44958</v>
      </c>
      <c r="AP7" s="24">
        <v>44986</v>
      </c>
      <c r="AQ7" s="24">
        <v>45017</v>
      </c>
      <c r="AR7" s="24">
        <v>45047</v>
      </c>
      <c r="AS7" s="24">
        <v>45078</v>
      </c>
      <c r="AT7" s="115" t="s">
        <v>3</v>
      </c>
    </row>
    <row r="8" spans="1:253" ht="15.75" customHeight="1" x14ac:dyDescent="0.35">
      <c r="A8" s="7" t="s">
        <v>4</v>
      </c>
      <c r="B8" s="102">
        <f>D8-AT8</f>
        <v>0</v>
      </c>
      <c r="C8" s="2" t="s">
        <v>5</v>
      </c>
      <c r="D8" s="93">
        <f>SUMIF('2. Expenditure Register'!D6:D8,"revenue",'2. Expenditure Register'!F6:F8)</f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116">
        <f>SUM(F8:AS8)</f>
        <v>0</v>
      </c>
    </row>
    <row r="9" spans="1:253" ht="15.75" customHeight="1" x14ac:dyDescent="0.35">
      <c r="A9" s="7" t="s">
        <v>6</v>
      </c>
      <c r="B9" s="102">
        <f t="shared" ref="B9:B18" si="0">D9-AT9</f>
        <v>0</v>
      </c>
      <c r="C9" s="2" t="s">
        <v>5</v>
      </c>
      <c r="D9" s="93">
        <f>SUMIF('2. Expenditure Register'!D10:D12,"revenue",'2. Expenditure Register'!F10:F12)</f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117"/>
      <c r="AT9" s="116">
        <f t="shared" ref="AT9:AT27" si="1">SUM(F9:AS9)</f>
        <v>0</v>
      </c>
    </row>
    <row r="10" spans="1:253" ht="15.75" customHeight="1" x14ac:dyDescent="0.35">
      <c r="A10" s="7" t="s">
        <v>7</v>
      </c>
      <c r="B10" s="102">
        <f t="shared" si="0"/>
        <v>0</v>
      </c>
      <c r="C10" s="2" t="s">
        <v>5</v>
      </c>
      <c r="D10" s="93">
        <f>SUMIF('2. Expenditure Register'!D14:D15,"revenue",'2. Expenditure Register'!F14:F16)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117"/>
      <c r="AT10" s="116">
        <f t="shared" si="1"/>
        <v>0</v>
      </c>
    </row>
    <row r="11" spans="1:253" ht="15.75" customHeight="1" x14ac:dyDescent="0.35">
      <c r="A11" s="7" t="s">
        <v>8</v>
      </c>
      <c r="B11" s="102">
        <f t="shared" si="0"/>
        <v>0</v>
      </c>
      <c r="C11" s="2" t="s">
        <v>5</v>
      </c>
      <c r="D11" s="93">
        <f>SUMIF('2. Expenditure Register'!D18:D20,"revenue",'2. Expenditure Register'!F18:F20)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117"/>
      <c r="AT11" s="116">
        <f t="shared" si="1"/>
        <v>0</v>
      </c>
    </row>
    <row r="12" spans="1:253" ht="15.75" customHeight="1" x14ac:dyDescent="0.35">
      <c r="A12" s="7" t="s">
        <v>9</v>
      </c>
      <c r="B12" s="102">
        <f t="shared" si="0"/>
        <v>0</v>
      </c>
      <c r="C12" s="2" t="s">
        <v>5</v>
      </c>
      <c r="D12" s="93">
        <f>SUMIF('2. Expenditure Register'!D22:D24,"revenue",'2. Expenditure Register'!F22:F24)</f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117"/>
      <c r="AT12" s="116">
        <f t="shared" si="1"/>
        <v>0</v>
      </c>
    </row>
    <row r="13" spans="1:253" s="17" customFormat="1" ht="15.75" customHeight="1" x14ac:dyDescent="0.35">
      <c r="A13" s="1" t="s">
        <v>10</v>
      </c>
      <c r="B13" s="102">
        <f t="shared" si="0"/>
        <v>0</v>
      </c>
      <c r="C13" s="2" t="s">
        <v>5</v>
      </c>
      <c r="D13" s="93">
        <f>SUMIF('2. Expenditure Register'!D26:D28,"revenue",'2. Expenditure Register'!F26:F28)</f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117"/>
      <c r="AT13" s="116">
        <f t="shared" si="1"/>
        <v>0</v>
      </c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7" customFormat="1" ht="15.75" customHeight="1" x14ac:dyDescent="0.35">
      <c r="A14" s="1" t="s">
        <v>80</v>
      </c>
      <c r="B14" s="102">
        <f t="shared" si="0"/>
        <v>0</v>
      </c>
      <c r="C14" s="2" t="s">
        <v>5</v>
      </c>
      <c r="D14" s="93">
        <f>SUMIF('2. Expenditure Register'!D30:D32,"revenue",'2. Expenditure Register'!F30:F32)</f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117"/>
      <c r="AT14" s="116">
        <f t="shared" si="1"/>
        <v>0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7" customFormat="1" ht="15.75" customHeight="1" x14ac:dyDescent="0.35">
      <c r="A15" s="1" t="s">
        <v>114</v>
      </c>
      <c r="B15" s="102">
        <f t="shared" si="0"/>
        <v>0</v>
      </c>
      <c r="C15" s="2" t="s">
        <v>5</v>
      </c>
      <c r="D15" s="93">
        <f>SUMIF('2. Expenditure Register'!D34:D36,"revenue",'2. Expenditure Register'!F34:F36)</f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117"/>
      <c r="AT15" s="116">
        <f t="shared" si="1"/>
        <v>0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7" customFormat="1" ht="15.75" customHeight="1" x14ac:dyDescent="0.35">
      <c r="A16" s="1" t="s">
        <v>12</v>
      </c>
      <c r="B16" s="102">
        <f t="shared" si="0"/>
        <v>0</v>
      </c>
      <c r="C16" s="2" t="s">
        <v>5</v>
      </c>
      <c r="D16" s="93">
        <f>SUMIF('2. Expenditure Register'!D38:D40,"revenue",'2. Expenditure Register'!F38:F40)</f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117"/>
      <c r="AT16" s="116">
        <f t="shared" si="1"/>
        <v>0</v>
      </c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7" customFormat="1" ht="15.75" customHeight="1" x14ac:dyDescent="0.35">
      <c r="A17" s="1" t="s">
        <v>13</v>
      </c>
      <c r="B17" s="102">
        <f t="shared" si="0"/>
        <v>0</v>
      </c>
      <c r="C17" s="2" t="s">
        <v>5</v>
      </c>
      <c r="D17" s="93">
        <f>SUMIF('2. Expenditure Register'!D42:D44,"revenue",'2. Expenditure Register'!F42:F44)</f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117"/>
      <c r="AT17" s="116">
        <f t="shared" si="1"/>
        <v>0</v>
      </c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7" customFormat="1" ht="15.75" customHeight="1" x14ac:dyDescent="0.35">
      <c r="A18" s="1" t="s">
        <v>14</v>
      </c>
      <c r="B18" s="102">
        <f t="shared" si="0"/>
        <v>0</v>
      </c>
      <c r="C18" s="2" t="s">
        <v>5</v>
      </c>
      <c r="D18" s="93">
        <f>'2. Expenditure Register'!F52</f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117"/>
      <c r="AT18" s="116">
        <f t="shared" si="1"/>
        <v>0</v>
      </c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17" customFormat="1" ht="15.75" customHeight="1" x14ac:dyDescent="0.35">
      <c r="A19" s="26" t="s">
        <v>145</v>
      </c>
      <c r="B19" s="103"/>
      <c r="C19" s="22"/>
      <c r="D19" s="94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118"/>
      <c r="AT19" s="119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s="17" customFormat="1" ht="15.75" customHeight="1" x14ac:dyDescent="0.35">
      <c r="A20" s="1" t="s">
        <v>7</v>
      </c>
      <c r="B20" s="102">
        <f t="shared" ref="B20:B24" si="2">D20-AT20</f>
        <v>0</v>
      </c>
      <c r="C20" s="2" t="s">
        <v>5</v>
      </c>
      <c r="D20" s="93">
        <f>SUMIF('2. Expenditure Register'!D14:D15,"capital",'2. Expenditure Register'!F14:F16)</f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116">
        <f t="shared" si="1"/>
        <v>0</v>
      </c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253" s="17" customFormat="1" ht="15.75" customHeight="1" x14ac:dyDescent="0.35">
      <c r="A21" s="1" t="s">
        <v>9</v>
      </c>
      <c r="B21" s="102">
        <f t="shared" si="2"/>
        <v>0</v>
      </c>
      <c r="C21" s="2" t="s">
        <v>5</v>
      </c>
      <c r="D21" s="93">
        <f>SUMIF('2. Expenditure Register'!D22:D24,"capital",'2. Expenditure Register'!F22:F24)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117"/>
      <c r="AT21" s="116">
        <f t="shared" si="1"/>
        <v>0</v>
      </c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</row>
    <row r="22" spans="1:253" s="17" customFormat="1" ht="15.75" customHeight="1" x14ac:dyDescent="0.35">
      <c r="A22" s="1" t="s">
        <v>10</v>
      </c>
      <c r="B22" s="102">
        <f t="shared" si="2"/>
        <v>0</v>
      </c>
      <c r="C22" s="2" t="s">
        <v>5</v>
      </c>
      <c r="D22" s="93">
        <f>SUMIF('2. Expenditure Register'!D26:D28,"capital",'2. Expenditure Register'!F26:F28)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117"/>
      <c r="AT22" s="116">
        <f t="shared" si="1"/>
        <v>0</v>
      </c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</row>
    <row r="23" spans="1:253" s="17" customFormat="1" ht="15.75" customHeight="1" x14ac:dyDescent="0.35">
      <c r="A23" s="1" t="s">
        <v>146</v>
      </c>
      <c r="B23" s="102">
        <f t="shared" si="2"/>
        <v>0</v>
      </c>
      <c r="C23" s="2" t="s">
        <v>5</v>
      </c>
      <c r="D23" s="93">
        <f>SUMIF('2. Expenditure Register'!D46:D48,"capital",'2. Expenditure Register'!F46:F48)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117"/>
      <c r="AT23" s="116">
        <f t="shared" si="1"/>
        <v>0</v>
      </c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</row>
    <row r="24" spans="1:253" s="17" customFormat="1" ht="15.75" customHeight="1" x14ac:dyDescent="0.35">
      <c r="A24" s="1" t="s">
        <v>14</v>
      </c>
      <c r="B24" s="102">
        <f t="shared" si="2"/>
        <v>0</v>
      </c>
      <c r="C24" s="2" t="s">
        <v>5</v>
      </c>
      <c r="D24" s="93">
        <f>'2. Expenditure Register'!F53</f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117"/>
      <c r="AT24" s="116">
        <f t="shared" si="1"/>
        <v>0</v>
      </c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</row>
    <row r="25" spans="1:253" s="17" customFormat="1" ht="15.75" customHeight="1" x14ac:dyDescent="0.35">
      <c r="A25" s="26" t="s">
        <v>115</v>
      </c>
      <c r="B25" s="104"/>
      <c r="C25" s="22"/>
      <c r="D25" s="94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118"/>
      <c r="AT25" s="119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</row>
    <row r="26" spans="1:253" s="17" customFormat="1" ht="15.75" customHeight="1" x14ac:dyDescent="0.35">
      <c r="A26" s="1" t="s">
        <v>191</v>
      </c>
      <c r="B26" s="102">
        <f t="shared" ref="B26:B27" si="3">D26-AT26</f>
        <v>0</v>
      </c>
      <c r="C26" s="2" t="s">
        <v>143</v>
      </c>
      <c r="D26" s="91"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116">
        <f t="shared" ref="AT26" si="4">SUM(F26:AS26)</f>
        <v>0</v>
      </c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17" customFormat="1" ht="15.75" customHeight="1" x14ac:dyDescent="0.35">
      <c r="A27" s="1" t="s">
        <v>116</v>
      </c>
      <c r="B27" s="102">
        <f t="shared" si="3"/>
        <v>0</v>
      </c>
      <c r="C27" s="2" t="s">
        <v>143</v>
      </c>
      <c r="D27" s="93"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116">
        <f t="shared" si="1"/>
        <v>0</v>
      </c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7" customFormat="1" ht="15.75" customHeight="1" x14ac:dyDescent="0.35">
      <c r="A28" s="5" t="s">
        <v>16</v>
      </c>
      <c r="B28" s="5"/>
      <c r="C28" s="5"/>
      <c r="D28" s="10">
        <f>SUM(D8:D27)</f>
        <v>0</v>
      </c>
      <c r="E28" s="4"/>
      <c r="F28" s="4">
        <f t="shared" ref="F28:AT28" si="5">SUM(F8:F27)</f>
        <v>0</v>
      </c>
      <c r="G28" s="4">
        <f t="shared" si="5"/>
        <v>0</v>
      </c>
      <c r="H28" s="4">
        <f t="shared" si="5"/>
        <v>0</v>
      </c>
      <c r="I28" s="4">
        <f t="shared" si="5"/>
        <v>0</v>
      </c>
      <c r="J28" s="4">
        <f t="shared" si="5"/>
        <v>0</v>
      </c>
      <c r="K28" s="4">
        <f t="shared" si="5"/>
        <v>0</v>
      </c>
      <c r="L28" s="4">
        <f t="shared" si="5"/>
        <v>0</v>
      </c>
      <c r="M28" s="4">
        <f t="shared" si="5"/>
        <v>0</v>
      </c>
      <c r="N28" s="4">
        <f t="shared" si="5"/>
        <v>0</v>
      </c>
      <c r="O28" s="4">
        <f t="shared" si="5"/>
        <v>0</v>
      </c>
      <c r="P28" s="4">
        <f t="shared" si="5"/>
        <v>0</v>
      </c>
      <c r="Q28" s="4">
        <f t="shared" si="5"/>
        <v>0</v>
      </c>
      <c r="R28" s="4">
        <f t="shared" si="5"/>
        <v>0</v>
      </c>
      <c r="S28" s="4">
        <f t="shared" si="5"/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5"/>
        <v>0</v>
      </c>
      <c r="AA28" s="4">
        <f t="shared" si="5"/>
        <v>0</v>
      </c>
      <c r="AB28" s="4">
        <f t="shared" si="5"/>
        <v>0</v>
      </c>
      <c r="AC28" s="4">
        <f t="shared" si="5"/>
        <v>0</v>
      </c>
      <c r="AD28" s="4">
        <f t="shared" si="5"/>
        <v>0</v>
      </c>
      <c r="AE28" s="4">
        <f t="shared" si="5"/>
        <v>0</v>
      </c>
      <c r="AF28" s="4">
        <f t="shared" si="5"/>
        <v>0</v>
      </c>
      <c r="AG28" s="4">
        <f t="shared" si="5"/>
        <v>0</v>
      </c>
      <c r="AH28" s="4">
        <f t="shared" si="5"/>
        <v>0</v>
      </c>
      <c r="AI28" s="4">
        <f t="shared" si="5"/>
        <v>0</v>
      </c>
      <c r="AJ28" s="4">
        <f t="shared" si="5"/>
        <v>0</v>
      </c>
      <c r="AK28" s="4">
        <f t="shared" si="5"/>
        <v>0</v>
      </c>
      <c r="AL28" s="4">
        <f t="shared" si="5"/>
        <v>0</v>
      </c>
      <c r="AM28" s="4">
        <f t="shared" si="5"/>
        <v>0</v>
      </c>
      <c r="AN28" s="4">
        <f t="shared" si="5"/>
        <v>0</v>
      </c>
      <c r="AO28" s="4">
        <f t="shared" si="5"/>
        <v>0</v>
      </c>
      <c r="AP28" s="4">
        <f t="shared" si="5"/>
        <v>0</v>
      </c>
      <c r="AQ28" s="4">
        <f t="shared" si="5"/>
        <v>0</v>
      </c>
      <c r="AR28" s="4">
        <f t="shared" si="5"/>
        <v>0</v>
      </c>
      <c r="AS28" s="4">
        <f t="shared" si="5"/>
        <v>0</v>
      </c>
      <c r="AT28" s="116">
        <f t="shared" si="5"/>
        <v>0</v>
      </c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ht="15.75" customHeight="1" x14ac:dyDescent="0.35">
      <c r="A29" s="66" t="s">
        <v>172</v>
      </c>
      <c r="B29" s="67"/>
      <c r="C29" s="67"/>
      <c r="D29" s="67"/>
      <c r="E29" s="69"/>
      <c r="F29" s="163" t="s">
        <v>204</v>
      </c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5"/>
    </row>
    <row r="30" spans="1:253" ht="15.75" customHeight="1" x14ac:dyDescent="0.35">
      <c r="A30" s="64"/>
      <c r="B30" s="65" t="s">
        <v>169</v>
      </c>
      <c r="C30" s="65" t="s">
        <v>111</v>
      </c>
      <c r="D30" s="175" t="s">
        <v>202</v>
      </c>
      <c r="E30" s="176"/>
      <c r="F30" s="166" t="s">
        <v>205</v>
      </c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8"/>
    </row>
    <row r="31" spans="1:253" ht="15.75" customHeight="1" x14ac:dyDescent="0.35">
      <c r="A31" s="21"/>
      <c r="B31" s="20"/>
      <c r="C31" s="20"/>
      <c r="D31" s="177"/>
      <c r="E31" s="178"/>
      <c r="F31" s="24">
        <v>43891</v>
      </c>
      <c r="G31" s="24">
        <v>43922</v>
      </c>
      <c r="H31" s="24">
        <v>43952</v>
      </c>
      <c r="I31" s="24">
        <v>43983</v>
      </c>
      <c r="J31" s="24">
        <v>44013</v>
      </c>
      <c r="K31" s="24">
        <v>44044</v>
      </c>
      <c r="L31" s="24">
        <v>44075</v>
      </c>
      <c r="M31" s="24">
        <v>44105</v>
      </c>
      <c r="N31" s="24">
        <v>44136</v>
      </c>
      <c r="O31" s="24">
        <v>44166</v>
      </c>
      <c r="P31" s="24">
        <v>44197</v>
      </c>
      <c r="Q31" s="24">
        <v>44228</v>
      </c>
      <c r="R31" s="24">
        <v>44256</v>
      </c>
      <c r="S31" s="24">
        <v>44287</v>
      </c>
      <c r="T31" s="24">
        <v>44317</v>
      </c>
      <c r="U31" s="24">
        <v>44348</v>
      </c>
      <c r="V31" s="24">
        <v>44378</v>
      </c>
      <c r="W31" s="24">
        <v>44409</v>
      </c>
      <c r="X31" s="24">
        <v>44440</v>
      </c>
      <c r="Y31" s="24">
        <v>44470</v>
      </c>
      <c r="Z31" s="24">
        <v>44501</v>
      </c>
      <c r="AA31" s="24">
        <v>44531</v>
      </c>
      <c r="AB31" s="24">
        <v>44562</v>
      </c>
      <c r="AC31" s="24">
        <v>44593</v>
      </c>
      <c r="AD31" s="24">
        <v>44621</v>
      </c>
      <c r="AE31" s="24">
        <v>44652</v>
      </c>
      <c r="AF31" s="24">
        <v>44682</v>
      </c>
      <c r="AG31" s="24">
        <v>44713</v>
      </c>
      <c r="AH31" s="24">
        <v>44743</v>
      </c>
      <c r="AI31" s="24">
        <v>44774</v>
      </c>
      <c r="AJ31" s="24">
        <v>44805</v>
      </c>
      <c r="AK31" s="24">
        <v>44835</v>
      </c>
      <c r="AL31" s="24">
        <v>44866</v>
      </c>
      <c r="AM31" s="24">
        <v>44896</v>
      </c>
      <c r="AN31" s="24">
        <v>44927</v>
      </c>
      <c r="AO31" s="24">
        <v>44958</v>
      </c>
      <c r="AP31" s="24">
        <v>44986</v>
      </c>
      <c r="AQ31" s="24">
        <v>45017</v>
      </c>
      <c r="AR31" s="24">
        <v>45047</v>
      </c>
      <c r="AS31" s="24">
        <v>45078</v>
      </c>
      <c r="AT31" s="115" t="s">
        <v>3</v>
      </c>
    </row>
    <row r="32" spans="1:253" ht="15.75" customHeight="1" x14ac:dyDescent="0.35">
      <c r="A32" s="5" t="s">
        <v>144</v>
      </c>
      <c r="B32" s="2" t="s">
        <v>167</v>
      </c>
      <c r="C32" s="3"/>
      <c r="D32" s="179"/>
      <c r="E32" s="18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20">
        <f>SUM(F32:AS32)</f>
        <v>0</v>
      </c>
    </row>
    <row r="33" spans="1:46" ht="15.75" customHeight="1" x14ac:dyDescent="0.35">
      <c r="A33" s="5" t="s">
        <v>145</v>
      </c>
      <c r="B33" s="2" t="s">
        <v>167</v>
      </c>
      <c r="C33" s="3"/>
      <c r="D33" s="179"/>
      <c r="E33" s="18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20">
        <f>SUM(F33:AS33)</f>
        <v>0</v>
      </c>
    </row>
    <row r="34" spans="1:46" s="17" customFormat="1" ht="15.75" customHeight="1" x14ac:dyDescent="0.35">
      <c r="A34" s="5" t="s">
        <v>112</v>
      </c>
      <c r="B34" s="5"/>
      <c r="C34" s="4">
        <f>SUM(C32:C33)</f>
        <v>0</v>
      </c>
      <c r="D34" s="181"/>
      <c r="E34" s="182"/>
      <c r="F34" s="10">
        <f t="shared" ref="F34:AT34" si="6">SUM(F32:F33)</f>
        <v>0</v>
      </c>
      <c r="G34" s="10">
        <f t="shared" si="6"/>
        <v>0</v>
      </c>
      <c r="H34" s="10">
        <f t="shared" si="6"/>
        <v>0</v>
      </c>
      <c r="I34" s="10">
        <f t="shared" si="6"/>
        <v>0</v>
      </c>
      <c r="J34" s="10">
        <f t="shared" si="6"/>
        <v>0</v>
      </c>
      <c r="K34" s="10">
        <f t="shared" si="6"/>
        <v>0</v>
      </c>
      <c r="L34" s="10">
        <f t="shared" si="6"/>
        <v>0</v>
      </c>
      <c r="M34" s="10">
        <f t="shared" si="6"/>
        <v>0</v>
      </c>
      <c r="N34" s="10">
        <f t="shared" si="6"/>
        <v>0</v>
      </c>
      <c r="O34" s="10">
        <f t="shared" si="6"/>
        <v>0</v>
      </c>
      <c r="P34" s="10">
        <f t="shared" si="6"/>
        <v>0</v>
      </c>
      <c r="Q34" s="10">
        <f t="shared" si="6"/>
        <v>0</v>
      </c>
      <c r="R34" s="10">
        <f t="shared" si="6"/>
        <v>0</v>
      </c>
      <c r="S34" s="10">
        <f t="shared" si="6"/>
        <v>0</v>
      </c>
      <c r="T34" s="10">
        <f t="shared" si="6"/>
        <v>0</v>
      </c>
      <c r="U34" s="10">
        <f t="shared" si="6"/>
        <v>0</v>
      </c>
      <c r="V34" s="10">
        <f t="shared" si="6"/>
        <v>0</v>
      </c>
      <c r="W34" s="10">
        <f t="shared" si="6"/>
        <v>0</v>
      </c>
      <c r="X34" s="10">
        <f t="shared" si="6"/>
        <v>0</v>
      </c>
      <c r="Y34" s="10">
        <f t="shared" si="6"/>
        <v>0</v>
      </c>
      <c r="Z34" s="10">
        <f t="shared" si="6"/>
        <v>0</v>
      </c>
      <c r="AA34" s="10">
        <f t="shared" si="6"/>
        <v>0</v>
      </c>
      <c r="AB34" s="10">
        <f t="shared" si="6"/>
        <v>0</v>
      </c>
      <c r="AC34" s="10">
        <f t="shared" si="6"/>
        <v>0</v>
      </c>
      <c r="AD34" s="10">
        <f t="shared" si="6"/>
        <v>0</v>
      </c>
      <c r="AE34" s="10">
        <f t="shared" si="6"/>
        <v>0</v>
      </c>
      <c r="AF34" s="10">
        <f t="shared" si="6"/>
        <v>0</v>
      </c>
      <c r="AG34" s="10">
        <f t="shared" si="6"/>
        <v>0</v>
      </c>
      <c r="AH34" s="10">
        <f t="shared" si="6"/>
        <v>0</v>
      </c>
      <c r="AI34" s="10">
        <f t="shared" si="6"/>
        <v>0</v>
      </c>
      <c r="AJ34" s="10">
        <f t="shared" si="6"/>
        <v>0</v>
      </c>
      <c r="AK34" s="10">
        <f t="shared" si="6"/>
        <v>0</v>
      </c>
      <c r="AL34" s="10">
        <f t="shared" si="6"/>
        <v>0</v>
      </c>
      <c r="AM34" s="10">
        <f t="shared" si="6"/>
        <v>0</v>
      </c>
      <c r="AN34" s="10">
        <f t="shared" si="6"/>
        <v>0</v>
      </c>
      <c r="AO34" s="10">
        <f t="shared" si="6"/>
        <v>0</v>
      </c>
      <c r="AP34" s="10">
        <f t="shared" si="6"/>
        <v>0</v>
      </c>
      <c r="AQ34" s="10">
        <f t="shared" si="6"/>
        <v>0</v>
      </c>
      <c r="AR34" s="10">
        <f t="shared" si="6"/>
        <v>0</v>
      </c>
      <c r="AS34" s="10">
        <f t="shared" si="6"/>
        <v>0</v>
      </c>
      <c r="AT34" s="120">
        <f t="shared" si="6"/>
        <v>0</v>
      </c>
    </row>
    <row r="35" spans="1:46" ht="15.75" customHeight="1" x14ac:dyDescent="0.35">
      <c r="A35" s="121" t="s">
        <v>206</v>
      </c>
      <c r="B35" s="122"/>
      <c r="C35" s="123"/>
      <c r="D35" s="123"/>
      <c r="E35" s="124"/>
      <c r="F35" s="163" t="s">
        <v>207</v>
      </c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5"/>
    </row>
    <row r="36" spans="1:46" ht="15.75" customHeight="1" x14ac:dyDescent="0.35">
      <c r="A36" s="125" t="s">
        <v>208</v>
      </c>
      <c r="B36" s="126"/>
      <c r="C36" s="127" t="s">
        <v>209</v>
      </c>
      <c r="D36" s="70" t="s">
        <v>210</v>
      </c>
      <c r="E36" s="65" t="s">
        <v>211</v>
      </c>
      <c r="F36" s="166" t="s">
        <v>212</v>
      </c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8"/>
    </row>
    <row r="37" spans="1:46" ht="15.75" customHeight="1" x14ac:dyDescent="0.35">
      <c r="A37" s="128"/>
      <c r="B37" s="129"/>
      <c r="C37" s="130"/>
      <c r="D37" s="130"/>
      <c r="E37" s="20"/>
      <c r="F37" s="24">
        <v>43891</v>
      </c>
      <c r="G37" s="24">
        <v>43922</v>
      </c>
      <c r="H37" s="24">
        <v>43952</v>
      </c>
      <c r="I37" s="24">
        <v>43983</v>
      </c>
      <c r="J37" s="24">
        <v>44013</v>
      </c>
      <c r="K37" s="24">
        <v>44044</v>
      </c>
      <c r="L37" s="24">
        <v>44075</v>
      </c>
      <c r="M37" s="24">
        <v>44105</v>
      </c>
      <c r="N37" s="24">
        <v>44136</v>
      </c>
      <c r="O37" s="24">
        <v>44166</v>
      </c>
      <c r="P37" s="24">
        <v>44197</v>
      </c>
      <c r="Q37" s="24">
        <v>44228</v>
      </c>
      <c r="R37" s="24">
        <v>44256</v>
      </c>
      <c r="S37" s="24">
        <v>44287</v>
      </c>
      <c r="T37" s="24">
        <v>44317</v>
      </c>
      <c r="U37" s="24">
        <v>44348</v>
      </c>
      <c r="V37" s="24">
        <v>44378</v>
      </c>
      <c r="W37" s="24">
        <v>44409</v>
      </c>
      <c r="X37" s="24">
        <v>44440</v>
      </c>
      <c r="Y37" s="24">
        <v>44470</v>
      </c>
      <c r="Z37" s="24">
        <v>44501</v>
      </c>
      <c r="AA37" s="24">
        <v>44531</v>
      </c>
      <c r="AB37" s="24">
        <v>44562</v>
      </c>
      <c r="AC37" s="24">
        <v>44593</v>
      </c>
      <c r="AD37" s="24">
        <v>44621</v>
      </c>
      <c r="AE37" s="24">
        <v>44652</v>
      </c>
      <c r="AF37" s="24">
        <v>44682</v>
      </c>
      <c r="AG37" s="24">
        <v>44713</v>
      </c>
      <c r="AH37" s="24">
        <v>44743</v>
      </c>
      <c r="AI37" s="24">
        <v>44774</v>
      </c>
      <c r="AJ37" s="24">
        <v>44805</v>
      </c>
      <c r="AK37" s="24">
        <v>44835</v>
      </c>
      <c r="AL37" s="24">
        <v>44866</v>
      </c>
      <c r="AM37" s="24">
        <v>44896</v>
      </c>
      <c r="AN37" s="24">
        <v>44927</v>
      </c>
      <c r="AO37" s="24">
        <v>44958</v>
      </c>
      <c r="AP37" s="24">
        <v>44986</v>
      </c>
      <c r="AQ37" s="24">
        <v>45017</v>
      </c>
      <c r="AR37" s="24">
        <v>45047</v>
      </c>
      <c r="AS37" s="24">
        <v>45078</v>
      </c>
      <c r="AT37" s="115" t="s">
        <v>3</v>
      </c>
    </row>
    <row r="38" spans="1:46" ht="15.75" customHeight="1" x14ac:dyDescent="0.35">
      <c r="A38" s="131" t="s">
        <v>213</v>
      </c>
      <c r="B38" s="132"/>
      <c r="C38" s="133" t="s">
        <v>214</v>
      </c>
      <c r="D38" s="134" t="s">
        <v>166</v>
      </c>
      <c r="E38" s="135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8">
        <f>SUM(F38:AS38)</f>
        <v>0</v>
      </c>
    </row>
    <row r="39" spans="1:46" ht="15.75" customHeight="1" x14ac:dyDescent="0.35">
      <c r="A39" s="131" t="s">
        <v>215</v>
      </c>
      <c r="B39" s="132"/>
      <c r="C39" s="133" t="s">
        <v>216</v>
      </c>
      <c r="D39" s="134" t="s">
        <v>217</v>
      </c>
      <c r="E39" s="135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8">
        <f t="shared" ref="AT39:AT45" si="7">SUM(F39:AS39)</f>
        <v>0</v>
      </c>
    </row>
    <row r="40" spans="1:46" ht="15.75" customHeight="1" x14ac:dyDescent="0.35">
      <c r="A40" s="131" t="s">
        <v>218</v>
      </c>
      <c r="B40" s="132"/>
      <c r="C40" s="139" t="s">
        <v>216</v>
      </c>
      <c r="D40" s="140" t="s">
        <v>217</v>
      </c>
      <c r="E40" s="135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8">
        <f t="shared" si="7"/>
        <v>0</v>
      </c>
    </row>
    <row r="41" spans="1:46" ht="15.75" customHeight="1" x14ac:dyDescent="0.35">
      <c r="A41" s="131" t="s">
        <v>219</v>
      </c>
      <c r="B41" s="132"/>
      <c r="C41" s="139" t="s">
        <v>216</v>
      </c>
      <c r="D41" s="140" t="s">
        <v>217</v>
      </c>
      <c r="E41" s="141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38">
        <f t="shared" si="7"/>
        <v>0</v>
      </c>
    </row>
    <row r="42" spans="1:46" ht="15.75" customHeight="1" x14ac:dyDescent="0.35">
      <c r="A42" s="131" t="s">
        <v>220</v>
      </c>
      <c r="B42" s="132"/>
      <c r="C42" s="139" t="s">
        <v>216</v>
      </c>
      <c r="D42" s="140" t="s">
        <v>217</v>
      </c>
      <c r="E42" s="141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38">
        <f t="shared" si="7"/>
        <v>0</v>
      </c>
    </row>
    <row r="43" spans="1:46" ht="47.4" customHeight="1" x14ac:dyDescent="0.35">
      <c r="A43" s="131" t="s">
        <v>221</v>
      </c>
      <c r="B43" s="132"/>
      <c r="C43" s="139" t="s">
        <v>216</v>
      </c>
      <c r="D43" s="140" t="s">
        <v>217</v>
      </c>
      <c r="E43" s="141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38">
        <f t="shared" si="7"/>
        <v>0</v>
      </c>
    </row>
    <row r="44" spans="1:46" ht="109.5" customHeight="1" x14ac:dyDescent="0.35">
      <c r="A44" s="131" t="s">
        <v>222</v>
      </c>
      <c r="B44" s="132"/>
      <c r="C44" s="139" t="s">
        <v>216</v>
      </c>
      <c r="D44" s="140" t="s">
        <v>217</v>
      </c>
      <c r="E44" s="141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38">
        <f t="shared" si="7"/>
        <v>0</v>
      </c>
    </row>
    <row r="45" spans="1:46" ht="15.75" customHeight="1" x14ac:dyDescent="0.35">
      <c r="A45" s="131" t="s">
        <v>223</v>
      </c>
      <c r="B45" s="132"/>
      <c r="C45" s="139" t="s">
        <v>216</v>
      </c>
      <c r="D45" s="140" t="s">
        <v>217</v>
      </c>
      <c r="E45" s="141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38">
        <f t="shared" si="7"/>
        <v>0</v>
      </c>
    </row>
    <row r="46" spans="1:46" ht="15.75" customHeight="1" x14ac:dyDescent="0.35">
      <c r="E46" s="16"/>
      <c r="F46" s="16"/>
      <c r="G46" s="16"/>
      <c r="H46" s="16"/>
      <c r="I46" s="16"/>
      <c r="J46" s="16"/>
      <c r="K46" s="16"/>
    </row>
    <row r="47" spans="1:46" ht="15.65" customHeight="1" x14ac:dyDescent="0.35">
      <c r="E47" s="16"/>
      <c r="F47" s="16"/>
      <c r="G47" s="16"/>
      <c r="H47" s="16"/>
      <c r="I47" s="16"/>
      <c r="J47" s="16"/>
      <c r="K47" s="16"/>
    </row>
    <row r="48" spans="1:46" ht="15.65" customHeight="1" x14ac:dyDescent="0.35"/>
    <row r="49" ht="15.75" customHeight="1" x14ac:dyDescent="0.35"/>
  </sheetData>
  <mergeCells count="14">
    <mergeCell ref="F35:AT35"/>
    <mergeCell ref="F36:AT36"/>
    <mergeCell ref="F2:G2"/>
    <mergeCell ref="F3:G3"/>
    <mergeCell ref="A4:G4"/>
    <mergeCell ref="F5:AT5"/>
    <mergeCell ref="F6:AT6"/>
    <mergeCell ref="F29:AT29"/>
    <mergeCell ref="D30:E30"/>
    <mergeCell ref="F30:AT30"/>
    <mergeCell ref="D31:E31"/>
    <mergeCell ref="D32:E32"/>
    <mergeCell ref="D33:E33"/>
    <mergeCell ref="D34:E34"/>
  </mergeCells>
  <conditionalFormatting sqref="B8:B18">
    <cfRule type="cellIs" dxfId="5" priority="5" operator="equal">
      <formula>0</formula>
    </cfRule>
    <cfRule type="cellIs" dxfId="4" priority="6" operator="notEqual">
      <formula>0</formula>
    </cfRule>
  </conditionalFormatting>
  <conditionalFormatting sqref="B20:B24">
    <cfRule type="cellIs" dxfId="3" priority="3" operator="equal">
      <formula>0</formula>
    </cfRule>
    <cfRule type="cellIs" dxfId="2" priority="4" operator="notEqual">
      <formula>0</formula>
    </cfRule>
  </conditionalFormatting>
  <conditionalFormatting sqref="B26:B27">
    <cfRule type="cellIs" dxfId="1" priority="1" operator="equal">
      <formula>0</formula>
    </cfRule>
    <cfRule type="cellIs" dxfId="0" priority="2" operator="notEqual">
      <formula>0</formula>
    </cfRule>
  </conditionalFormatting>
  <dataValidations count="2">
    <dataValidation type="whole" allowBlank="1" showInputMessage="1" showErrorMessage="1" errorTitle="Whole number only" error="Only whole numbers to be entered onto template please, no decimals or formulas." sqref="F8:AR27">
      <formula1>0</formula1>
      <formula2>999999999999999</formula2>
    </dataValidation>
    <dataValidation type="whole" allowBlank="1" showInputMessage="1" showErrorMessage="1" errorTitle="Whole number only" error="Only whole numbers to be entered onto template please, no decimals or formulas." sqref="F32:AS33">
      <formula1>0</formula1>
      <formula2>99999999999</formula2>
    </dataValidation>
  </dataValidations>
  <pageMargins left="0.70866141732283472" right="0.70866141732283472" top="0.74803149606299213" bottom="0.74803149606299213" header="0.31496062992125984" footer="0.31496062992125984"/>
  <pageSetup paperSize="8" scale="44" fitToWidth="2" orientation="landscape" horizontalDpi="300" verticalDpi="300" r:id="rId1"/>
  <headerFooter>
    <oddHeader>&amp;LWelsh Government Rural Communities - Rural Development Programme 2014-2020</oddHeader>
    <oddFooter>&amp;LVersion:1
iShare ID: A13531052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'https://wales365uk-my.sharepoint.com/personal/stuart_brailsford_gov_wales/Documents/Working docs/[DP Redesign.xlsx]Look ups'!#REF!</xm:f>
          </x14:formula1>
          <xm:sqref>E8:E27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7"/>
  <sheetViews>
    <sheetView workbookViewId="0">
      <selection activeCell="A118" sqref="A118:XFD118"/>
    </sheetView>
  </sheetViews>
  <sheetFormatPr defaultRowHeight="15.5" x14ac:dyDescent="0.35"/>
  <cols>
    <col min="2" max="2" width="51.69140625" bestFit="1" customWidth="1"/>
  </cols>
  <sheetData>
    <row r="2" spans="2:5" x14ac:dyDescent="0.35">
      <c r="B2" s="30" t="s">
        <v>4</v>
      </c>
      <c r="D2" t="s">
        <v>175</v>
      </c>
      <c r="E2" t="s">
        <v>181</v>
      </c>
    </row>
    <row r="3" spans="2:5" x14ac:dyDescent="0.35">
      <c r="B3" s="32" t="s">
        <v>20</v>
      </c>
      <c r="C3" t="s">
        <v>139</v>
      </c>
      <c r="D3" t="s">
        <v>139</v>
      </c>
      <c r="E3" t="s">
        <v>182</v>
      </c>
    </row>
    <row r="4" spans="2:5" x14ac:dyDescent="0.35">
      <c r="B4" s="32" t="s">
        <v>119</v>
      </c>
      <c r="C4" t="s">
        <v>139</v>
      </c>
      <c r="E4" t="s">
        <v>183</v>
      </c>
    </row>
    <row r="5" spans="2:5" x14ac:dyDescent="0.35">
      <c r="B5" s="32" t="s">
        <v>23</v>
      </c>
      <c r="C5" t="s">
        <v>139</v>
      </c>
    </row>
    <row r="6" spans="2:5" x14ac:dyDescent="0.35">
      <c r="B6" s="32" t="s">
        <v>24</v>
      </c>
      <c r="C6" t="s">
        <v>139</v>
      </c>
      <c r="E6" t="s">
        <v>166</v>
      </c>
    </row>
    <row r="7" spans="2:5" x14ac:dyDescent="0.35">
      <c r="B7" s="32" t="s">
        <v>27</v>
      </c>
      <c r="C7" t="s">
        <v>139</v>
      </c>
      <c r="E7" t="s">
        <v>217</v>
      </c>
    </row>
    <row r="8" spans="2:5" x14ac:dyDescent="0.35">
      <c r="B8" s="32" t="s">
        <v>21</v>
      </c>
      <c r="C8" t="s">
        <v>139</v>
      </c>
    </row>
    <row r="9" spans="2:5" x14ac:dyDescent="0.35">
      <c r="B9" s="32" t="s">
        <v>22</v>
      </c>
      <c r="C9" t="s">
        <v>139</v>
      </c>
    </row>
    <row r="10" spans="2:5" x14ac:dyDescent="0.35">
      <c r="B10" s="32" t="s">
        <v>120</v>
      </c>
      <c r="C10" t="s">
        <v>139</v>
      </c>
    </row>
    <row r="11" spans="2:5" x14ac:dyDescent="0.35">
      <c r="B11" s="32" t="s">
        <v>25</v>
      </c>
      <c r="C11" t="s">
        <v>139</v>
      </c>
    </row>
    <row r="12" spans="2:5" x14ac:dyDescent="0.35">
      <c r="B12" s="32" t="s">
        <v>26</v>
      </c>
      <c r="C12" t="s">
        <v>139</v>
      </c>
    </row>
    <row r="13" spans="2:5" x14ac:dyDescent="0.35">
      <c r="B13" s="32" t="s">
        <v>28</v>
      </c>
      <c r="C13" t="s">
        <v>139</v>
      </c>
    </row>
    <row r="14" spans="2:5" x14ac:dyDescent="0.35">
      <c r="B14" s="32" t="s">
        <v>29</v>
      </c>
      <c r="C14" t="s">
        <v>139</v>
      </c>
    </row>
    <row r="15" spans="2:5" x14ac:dyDescent="0.35">
      <c r="B15" s="30" t="s">
        <v>6</v>
      </c>
    </row>
    <row r="16" spans="2:5" x14ac:dyDescent="0.35">
      <c r="B16" s="32" t="s">
        <v>30</v>
      </c>
      <c r="C16" t="s">
        <v>139</v>
      </c>
    </row>
    <row r="17" spans="2:3" x14ac:dyDescent="0.35">
      <c r="B17" s="32" t="s">
        <v>31</v>
      </c>
      <c r="C17" t="s">
        <v>139</v>
      </c>
    </row>
    <row r="18" spans="2:3" x14ac:dyDescent="0.35">
      <c r="B18" s="32" t="s">
        <v>121</v>
      </c>
      <c r="C18" t="s">
        <v>139</v>
      </c>
    </row>
    <row r="19" spans="2:3" x14ac:dyDescent="0.35">
      <c r="B19" s="32" t="s">
        <v>33</v>
      </c>
      <c r="C19" t="s">
        <v>139</v>
      </c>
    </row>
    <row r="20" spans="2:3" x14ac:dyDescent="0.35">
      <c r="B20" s="32" t="s">
        <v>35</v>
      </c>
      <c r="C20" t="s">
        <v>139</v>
      </c>
    </row>
    <row r="21" spans="2:3" x14ac:dyDescent="0.35">
      <c r="B21" s="32" t="s">
        <v>37</v>
      </c>
      <c r="C21" t="s">
        <v>139</v>
      </c>
    </row>
    <row r="22" spans="2:3" x14ac:dyDescent="0.35">
      <c r="B22" s="32" t="s">
        <v>39</v>
      </c>
      <c r="C22" t="s">
        <v>139</v>
      </c>
    </row>
    <row r="23" spans="2:3" x14ac:dyDescent="0.35">
      <c r="B23" s="32" t="s">
        <v>32</v>
      </c>
      <c r="C23" t="s">
        <v>139</v>
      </c>
    </row>
    <row r="24" spans="2:3" x14ac:dyDescent="0.35">
      <c r="B24" s="32" t="s">
        <v>34</v>
      </c>
      <c r="C24" t="s">
        <v>139</v>
      </c>
    </row>
    <row r="25" spans="2:3" x14ac:dyDescent="0.35">
      <c r="B25" s="32" t="s">
        <v>36</v>
      </c>
      <c r="C25" t="s">
        <v>139</v>
      </c>
    </row>
    <row r="26" spans="2:3" x14ac:dyDescent="0.35">
      <c r="B26" s="32" t="s">
        <v>38</v>
      </c>
      <c r="C26" t="s">
        <v>139</v>
      </c>
    </row>
    <row r="27" spans="2:3" x14ac:dyDescent="0.35">
      <c r="B27" s="30" t="s">
        <v>7</v>
      </c>
    </row>
    <row r="28" spans="2:3" x14ac:dyDescent="0.35">
      <c r="B28" s="32" t="s">
        <v>43</v>
      </c>
      <c r="C28" t="s">
        <v>139</v>
      </c>
    </row>
    <row r="29" spans="2:3" x14ac:dyDescent="0.35">
      <c r="B29" s="32" t="s">
        <v>44</v>
      </c>
      <c r="C29" t="s">
        <v>139</v>
      </c>
    </row>
    <row r="30" spans="2:3" x14ac:dyDescent="0.35">
      <c r="B30" s="32" t="s">
        <v>40</v>
      </c>
      <c r="C30" t="s">
        <v>139</v>
      </c>
    </row>
    <row r="31" spans="2:3" x14ac:dyDescent="0.35">
      <c r="B31" s="32" t="s">
        <v>41</v>
      </c>
      <c r="C31" t="s">
        <v>139</v>
      </c>
    </row>
    <row r="32" spans="2:3" x14ac:dyDescent="0.35">
      <c r="B32" s="8" t="s">
        <v>147</v>
      </c>
      <c r="C32" t="s">
        <v>175</v>
      </c>
    </row>
    <row r="33" spans="2:3" x14ac:dyDescent="0.35">
      <c r="B33" s="8" t="s">
        <v>148</v>
      </c>
      <c r="C33" t="s">
        <v>175</v>
      </c>
    </row>
    <row r="34" spans="2:3" x14ac:dyDescent="0.35">
      <c r="B34" s="8" t="s">
        <v>149</v>
      </c>
      <c r="C34" t="s">
        <v>175</v>
      </c>
    </row>
    <row r="35" spans="2:3" x14ac:dyDescent="0.35">
      <c r="B35" s="8" t="s">
        <v>43</v>
      </c>
      <c r="C35" t="s">
        <v>175</v>
      </c>
    </row>
    <row r="36" spans="2:3" x14ac:dyDescent="0.35">
      <c r="B36" s="8" t="s">
        <v>150</v>
      </c>
      <c r="C36" t="s">
        <v>175</v>
      </c>
    </row>
    <row r="37" spans="2:3" x14ac:dyDescent="0.35">
      <c r="B37" s="8" t="s">
        <v>151</v>
      </c>
      <c r="C37" t="s">
        <v>175</v>
      </c>
    </row>
    <row r="38" spans="2:3" x14ac:dyDescent="0.35">
      <c r="B38" s="8" t="s">
        <v>152</v>
      </c>
      <c r="C38" t="s">
        <v>175</v>
      </c>
    </row>
    <row r="39" spans="2:3" x14ac:dyDescent="0.35">
      <c r="B39" s="8" t="s">
        <v>153</v>
      </c>
      <c r="C39" t="s">
        <v>175</v>
      </c>
    </row>
    <row r="40" spans="2:3" x14ac:dyDescent="0.35">
      <c r="B40" s="8" t="s">
        <v>41</v>
      </c>
      <c r="C40" t="s">
        <v>175</v>
      </c>
    </row>
    <row r="41" spans="2:3" x14ac:dyDescent="0.35">
      <c r="B41" s="8" t="s">
        <v>154</v>
      </c>
      <c r="C41" t="s">
        <v>175</v>
      </c>
    </row>
    <row r="42" spans="2:3" x14ac:dyDescent="0.35">
      <c r="B42" s="8" t="s">
        <v>42</v>
      </c>
      <c r="C42" t="s">
        <v>175</v>
      </c>
    </row>
    <row r="43" spans="2:3" x14ac:dyDescent="0.35">
      <c r="B43" s="8" t="s">
        <v>45</v>
      </c>
      <c r="C43" t="s">
        <v>175</v>
      </c>
    </row>
    <row r="44" spans="2:3" x14ac:dyDescent="0.35">
      <c r="B44" s="8" t="s">
        <v>46</v>
      </c>
      <c r="C44" t="s">
        <v>175</v>
      </c>
    </row>
    <row r="45" spans="2:3" x14ac:dyDescent="0.35">
      <c r="B45" s="8" t="s">
        <v>47</v>
      </c>
      <c r="C45" t="s">
        <v>175</v>
      </c>
    </row>
    <row r="46" spans="2:3" x14ac:dyDescent="0.35">
      <c r="B46" s="8" t="s">
        <v>155</v>
      </c>
      <c r="C46" t="s">
        <v>175</v>
      </c>
    </row>
    <row r="47" spans="2:3" x14ac:dyDescent="0.35">
      <c r="B47" s="32" t="s">
        <v>42</v>
      </c>
      <c r="C47" t="s">
        <v>139</v>
      </c>
    </row>
    <row r="48" spans="2:3" x14ac:dyDescent="0.35">
      <c r="B48" s="32" t="s">
        <v>45</v>
      </c>
      <c r="C48" t="s">
        <v>139</v>
      </c>
    </row>
    <row r="49" spans="2:3" x14ac:dyDescent="0.35">
      <c r="B49" s="32" t="s">
        <v>46</v>
      </c>
      <c r="C49" t="s">
        <v>139</v>
      </c>
    </row>
    <row r="50" spans="2:3" x14ac:dyDescent="0.35">
      <c r="B50" s="32" t="s">
        <v>47</v>
      </c>
      <c r="C50" t="s">
        <v>139</v>
      </c>
    </row>
    <row r="51" spans="2:3" x14ac:dyDescent="0.35">
      <c r="B51" s="36" t="s">
        <v>48</v>
      </c>
    </row>
    <row r="52" spans="2:3" x14ac:dyDescent="0.35">
      <c r="B52" s="32" t="s">
        <v>53</v>
      </c>
      <c r="C52" t="s">
        <v>139</v>
      </c>
    </row>
    <row r="53" spans="2:3" x14ac:dyDescent="0.35">
      <c r="B53" s="32" t="s">
        <v>49</v>
      </c>
      <c r="C53" t="s">
        <v>139</v>
      </c>
    </row>
    <row r="54" spans="2:3" x14ac:dyDescent="0.35">
      <c r="B54" s="32" t="s">
        <v>50</v>
      </c>
      <c r="C54" t="s">
        <v>139</v>
      </c>
    </row>
    <row r="55" spans="2:3" x14ac:dyDescent="0.35">
      <c r="B55" s="32" t="s">
        <v>51</v>
      </c>
      <c r="C55" t="s">
        <v>139</v>
      </c>
    </row>
    <row r="56" spans="2:3" x14ac:dyDescent="0.35">
      <c r="B56" s="36" t="s">
        <v>9</v>
      </c>
    </row>
    <row r="57" spans="2:3" x14ac:dyDescent="0.35">
      <c r="B57" s="32" t="s">
        <v>54</v>
      </c>
      <c r="C57" t="s">
        <v>139</v>
      </c>
    </row>
    <row r="58" spans="2:3" x14ac:dyDescent="0.35">
      <c r="B58" s="32" t="s">
        <v>56</v>
      </c>
      <c r="C58" t="s">
        <v>139</v>
      </c>
    </row>
    <row r="59" spans="2:3" x14ac:dyDescent="0.35">
      <c r="B59" s="32" t="s">
        <v>58</v>
      </c>
      <c r="C59" t="s">
        <v>139</v>
      </c>
    </row>
    <row r="60" spans="2:3" x14ac:dyDescent="0.35">
      <c r="B60" s="32" t="s">
        <v>60</v>
      </c>
      <c r="C60" t="s">
        <v>139</v>
      </c>
    </row>
    <row r="61" spans="2:3" x14ac:dyDescent="0.35">
      <c r="B61" s="32" t="s">
        <v>62</v>
      </c>
      <c r="C61" t="s">
        <v>139</v>
      </c>
    </row>
    <row r="62" spans="2:3" x14ac:dyDescent="0.35">
      <c r="B62" s="32" t="s">
        <v>66</v>
      </c>
      <c r="C62" t="s">
        <v>139</v>
      </c>
    </row>
    <row r="63" spans="2:3" x14ac:dyDescent="0.35">
      <c r="B63" s="32" t="s">
        <v>122</v>
      </c>
      <c r="C63" t="s">
        <v>139</v>
      </c>
    </row>
    <row r="64" spans="2:3" x14ac:dyDescent="0.35">
      <c r="B64" s="32" t="s">
        <v>69</v>
      </c>
      <c r="C64" t="s">
        <v>139</v>
      </c>
    </row>
    <row r="65" spans="2:3" x14ac:dyDescent="0.35">
      <c r="B65" s="32" t="s">
        <v>55</v>
      </c>
      <c r="C65" t="s">
        <v>139</v>
      </c>
    </row>
    <row r="66" spans="2:3" x14ac:dyDescent="0.35">
      <c r="B66" s="32" t="s">
        <v>57</v>
      </c>
      <c r="C66" t="s">
        <v>139</v>
      </c>
    </row>
    <row r="67" spans="2:3" x14ac:dyDescent="0.35">
      <c r="B67" s="32" t="s">
        <v>59</v>
      </c>
      <c r="C67" t="s">
        <v>139</v>
      </c>
    </row>
    <row r="68" spans="2:3" x14ac:dyDescent="0.35">
      <c r="B68" s="32" t="s">
        <v>61</v>
      </c>
      <c r="C68" t="s">
        <v>139</v>
      </c>
    </row>
    <row r="69" spans="2:3" x14ac:dyDescent="0.35">
      <c r="B69" s="32" t="s">
        <v>63</v>
      </c>
      <c r="C69" t="s">
        <v>139</v>
      </c>
    </row>
    <row r="70" spans="2:3" x14ac:dyDescent="0.35">
      <c r="B70" s="32" t="s">
        <v>64</v>
      </c>
      <c r="C70" t="s">
        <v>139</v>
      </c>
    </row>
    <row r="71" spans="2:3" x14ac:dyDescent="0.35">
      <c r="B71" s="32" t="s">
        <v>65</v>
      </c>
      <c r="C71" t="s">
        <v>139</v>
      </c>
    </row>
    <row r="72" spans="2:3" x14ac:dyDescent="0.35">
      <c r="B72" s="32" t="s">
        <v>67</v>
      </c>
      <c r="C72" t="s">
        <v>139</v>
      </c>
    </row>
    <row r="73" spans="2:3" x14ac:dyDescent="0.35">
      <c r="B73" s="32" t="s">
        <v>68</v>
      </c>
      <c r="C73" t="s">
        <v>139</v>
      </c>
    </row>
    <row r="74" spans="2:3" x14ac:dyDescent="0.35">
      <c r="B74" s="32" t="s">
        <v>70</v>
      </c>
      <c r="C74" t="s">
        <v>139</v>
      </c>
    </row>
    <row r="75" spans="2:3" x14ac:dyDescent="0.35">
      <c r="B75" s="32" t="s">
        <v>156</v>
      </c>
      <c r="C75" t="s">
        <v>175</v>
      </c>
    </row>
    <row r="76" spans="2:3" x14ac:dyDescent="0.35">
      <c r="B76" s="32" t="s">
        <v>63</v>
      </c>
      <c r="C76" t="s">
        <v>175</v>
      </c>
    </row>
    <row r="77" spans="2:3" x14ac:dyDescent="0.35">
      <c r="B77" s="32" t="s">
        <v>64</v>
      </c>
      <c r="C77" t="s">
        <v>175</v>
      </c>
    </row>
    <row r="78" spans="2:3" x14ac:dyDescent="0.35">
      <c r="B78" s="32" t="s">
        <v>65</v>
      </c>
      <c r="C78" t="s">
        <v>175</v>
      </c>
    </row>
    <row r="79" spans="2:3" x14ac:dyDescent="0.35">
      <c r="B79" s="36" t="s">
        <v>10</v>
      </c>
    </row>
    <row r="80" spans="2:3" x14ac:dyDescent="0.35">
      <c r="B80" s="32" t="s">
        <v>71</v>
      </c>
      <c r="C80" t="s">
        <v>139</v>
      </c>
    </row>
    <row r="81" spans="2:3" x14ac:dyDescent="0.35">
      <c r="B81" s="32" t="s">
        <v>72</v>
      </c>
      <c r="C81" t="s">
        <v>139</v>
      </c>
    </row>
    <row r="82" spans="2:3" x14ac:dyDescent="0.35">
      <c r="B82" s="32" t="s">
        <v>74</v>
      </c>
      <c r="C82" t="s">
        <v>139</v>
      </c>
    </row>
    <row r="83" spans="2:3" x14ac:dyDescent="0.35">
      <c r="B83" s="32" t="s">
        <v>75</v>
      </c>
      <c r="C83" t="s">
        <v>139</v>
      </c>
    </row>
    <row r="84" spans="2:3" x14ac:dyDescent="0.35">
      <c r="B84" s="32" t="s">
        <v>77</v>
      </c>
      <c r="C84" t="s">
        <v>139</v>
      </c>
    </row>
    <row r="85" spans="2:3" x14ac:dyDescent="0.35">
      <c r="B85" s="32" t="s">
        <v>35</v>
      </c>
      <c r="C85" t="s">
        <v>139</v>
      </c>
    </row>
    <row r="86" spans="2:3" x14ac:dyDescent="0.35">
      <c r="B86" s="32" t="s">
        <v>73</v>
      </c>
      <c r="C86" t="s">
        <v>139</v>
      </c>
    </row>
    <row r="87" spans="2:3" x14ac:dyDescent="0.35">
      <c r="B87" s="32" t="s">
        <v>76</v>
      </c>
      <c r="C87" t="s">
        <v>139</v>
      </c>
    </row>
    <row r="88" spans="2:3" x14ac:dyDescent="0.35">
      <c r="B88" s="32" t="s">
        <v>78</v>
      </c>
      <c r="C88" t="s">
        <v>139</v>
      </c>
    </row>
    <row r="89" spans="2:3" x14ac:dyDescent="0.35">
      <c r="B89" s="32" t="s">
        <v>79</v>
      </c>
      <c r="C89" t="s">
        <v>139</v>
      </c>
    </row>
    <row r="90" spans="2:3" x14ac:dyDescent="0.35">
      <c r="B90" s="32" t="s">
        <v>124</v>
      </c>
      <c r="C90" t="s">
        <v>139</v>
      </c>
    </row>
    <row r="91" spans="2:3" x14ac:dyDescent="0.35">
      <c r="B91" s="32" t="s">
        <v>157</v>
      </c>
      <c r="C91" t="s">
        <v>175</v>
      </c>
    </row>
    <row r="92" spans="2:3" x14ac:dyDescent="0.35">
      <c r="B92" s="32" t="s">
        <v>158</v>
      </c>
      <c r="C92" t="s">
        <v>175</v>
      </c>
    </row>
    <row r="93" spans="2:3" x14ac:dyDescent="0.35">
      <c r="B93" s="32" t="s">
        <v>154</v>
      </c>
      <c r="C93" t="s">
        <v>175</v>
      </c>
    </row>
    <row r="94" spans="2:3" x14ac:dyDescent="0.35">
      <c r="B94" s="32" t="s">
        <v>159</v>
      </c>
      <c r="C94" t="s">
        <v>175</v>
      </c>
    </row>
    <row r="95" spans="2:3" x14ac:dyDescent="0.35">
      <c r="B95" s="32" t="s">
        <v>160</v>
      </c>
      <c r="C95" t="s">
        <v>175</v>
      </c>
    </row>
    <row r="96" spans="2:3" x14ac:dyDescent="0.35">
      <c r="B96" s="36" t="s">
        <v>80</v>
      </c>
      <c r="C96" t="s">
        <v>139</v>
      </c>
    </row>
    <row r="97" spans="2:3" x14ac:dyDescent="0.35">
      <c r="B97" s="32" t="s">
        <v>81</v>
      </c>
      <c r="C97" t="s">
        <v>139</v>
      </c>
    </row>
    <row r="98" spans="2:3" x14ac:dyDescent="0.35">
      <c r="B98" s="32" t="s">
        <v>83</v>
      </c>
      <c r="C98" t="s">
        <v>139</v>
      </c>
    </row>
    <row r="99" spans="2:3" x14ac:dyDescent="0.35">
      <c r="B99" s="32" t="s">
        <v>85</v>
      </c>
      <c r="C99" t="s">
        <v>139</v>
      </c>
    </row>
    <row r="100" spans="2:3" x14ac:dyDescent="0.35">
      <c r="B100" s="32" t="s">
        <v>87</v>
      </c>
      <c r="C100" t="s">
        <v>139</v>
      </c>
    </row>
    <row r="101" spans="2:3" x14ac:dyDescent="0.35">
      <c r="B101" s="32" t="s">
        <v>89</v>
      </c>
      <c r="C101" t="s">
        <v>139</v>
      </c>
    </row>
    <row r="102" spans="2:3" x14ac:dyDescent="0.35">
      <c r="B102" s="32" t="s">
        <v>91</v>
      </c>
      <c r="C102" t="s">
        <v>139</v>
      </c>
    </row>
    <row r="103" spans="2:3" x14ac:dyDescent="0.35">
      <c r="B103" s="32" t="s">
        <v>93</v>
      </c>
      <c r="C103" t="s">
        <v>139</v>
      </c>
    </row>
    <row r="104" spans="2:3" x14ac:dyDescent="0.35">
      <c r="B104" s="32" t="s">
        <v>95</v>
      </c>
      <c r="C104" t="s">
        <v>139</v>
      </c>
    </row>
    <row r="105" spans="2:3" x14ac:dyDescent="0.35">
      <c r="B105" s="32" t="s">
        <v>97</v>
      </c>
      <c r="C105" t="s">
        <v>139</v>
      </c>
    </row>
    <row r="106" spans="2:3" x14ac:dyDescent="0.35">
      <c r="B106" s="32" t="s">
        <v>80</v>
      </c>
      <c r="C106" t="s">
        <v>139</v>
      </c>
    </row>
    <row r="107" spans="2:3" x14ac:dyDescent="0.35">
      <c r="B107" s="32" t="s">
        <v>82</v>
      </c>
      <c r="C107" t="s">
        <v>139</v>
      </c>
    </row>
    <row r="108" spans="2:3" x14ac:dyDescent="0.35">
      <c r="B108" s="32" t="s">
        <v>84</v>
      </c>
      <c r="C108" t="s">
        <v>139</v>
      </c>
    </row>
    <row r="109" spans="2:3" x14ac:dyDescent="0.35">
      <c r="B109" s="32" t="s">
        <v>86</v>
      </c>
      <c r="C109" t="s">
        <v>139</v>
      </c>
    </row>
    <row r="110" spans="2:3" x14ac:dyDescent="0.35">
      <c r="B110" s="32" t="s">
        <v>88</v>
      </c>
      <c r="C110" t="s">
        <v>139</v>
      </c>
    </row>
    <row r="111" spans="2:3" x14ac:dyDescent="0.35">
      <c r="B111" s="32" t="s">
        <v>90</v>
      </c>
      <c r="C111" t="s">
        <v>139</v>
      </c>
    </row>
    <row r="112" spans="2:3" x14ac:dyDescent="0.35">
      <c r="B112" s="32" t="s">
        <v>92</v>
      </c>
      <c r="C112" t="s">
        <v>139</v>
      </c>
    </row>
    <row r="113" spans="2:3" x14ac:dyDescent="0.35">
      <c r="B113" s="32" t="s">
        <v>94</v>
      </c>
      <c r="C113" t="s">
        <v>139</v>
      </c>
    </row>
    <row r="114" spans="2:3" x14ac:dyDescent="0.35">
      <c r="B114" s="32" t="s">
        <v>96</v>
      </c>
      <c r="C114" t="s">
        <v>139</v>
      </c>
    </row>
    <row r="115" spans="2:3" x14ac:dyDescent="0.35">
      <c r="B115" s="32" t="s">
        <v>98</v>
      </c>
      <c r="C115" t="s">
        <v>139</v>
      </c>
    </row>
    <row r="116" spans="2:3" x14ac:dyDescent="0.35">
      <c r="B116" s="36" t="s">
        <v>176</v>
      </c>
      <c r="C116" t="s">
        <v>139</v>
      </c>
    </row>
    <row r="117" spans="2:3" x14ac:dyDescent="0.35">
      <c r="B117" s="38" t="s">
        <v>11</v>
      </c>
      <c r="C117" t="s">
        <v>139</v>
      </c>
    </row>
    <row r="118" spans="2:3" x14ac:dyDescent="0.35">
      <c r="B118" s="36" t="s">
        <v>12</v>
      </c>
    </row>
    <row r="119" spans="2:3" x14ac:dyDescent="0.35">
      <c r="B119" s="32" t="s">
        <v>131</v>
      </c>
      <c r="C119" t="s">
        <v>139</v>
      </c>
    </row>
    <row r="120" spans="2:3" x14ac:dyDescent="0.35">
      <c r="B120" s="32" t="s">
        <v>125</v>
      </c>
      <c r="C120" t="s">
        <v>139</v>
      </c>
    </row>
    <row r="121" spans="2:3" x14ac:dyDescent="0.35">
      <c r="B121" s="32" t="s">
        <v>126</v>
      </c>
      <c r="C121" t="s">
        <v>139</v>
      </c>
    </row>
    <row r="122" spans="2:3" x14ac:dyDescent="0.35">
      <c r="B122" s="32" t="s">
        <v>127</v>
      </c>
      <c r="C122" t="s">
        <v>139</v>
      </c>
    </row>
    <row r="123" spans="2:3" x14ac:dyDescent="0.35">
      <c r="B123" s="32" t="s">
        <v>128</v>
      </c>
      <c r="C123" t="s">
        <v>139</v>
      </c>
    </row>
    <row r="124" spans="2:3" x14ac:dyDescent="0.35">
      <c r="B124" s="32" t="s">
        <v>129</v>
      </c>
      <c r="C124" t="s">
        <v>139</v>
      </c>
    </row>
    <row r="125" spans="2:3" x14ac:dyDescent="0.35">
      <c r="B125" s="32" t="s">
        <v>132</v>
      </c>
      <c r="C125" t="s">
        <v>139</v>
      </c>
    </row>
    <row r="126" spans="2:3" x14ac:dyDescent="0.35">
      <c r="B126" s="36" t="s">
        <v>130</v>
      </c>
    </row>
    <row r="127" spans="2:3" x14ac:dyDescent="0.35">
      <c r="B127" s="32" t="s">
        <v>99</v>
      </c>
      <c r="C127" t="s">
        <v>139</v>
      </c>
    </row>
    <row r="128" spans="2:3" x14ac:dyDescent="0.35">
      <c r="B128" s="32" t="s">
        <v>101</v>
      </c>
      <c r="C128" t="s">
        <v>139</v>
      </c>
    </row>
    <row r="129" spans="2:3" x14ac:dyDescent="0.35">
      <c r="B129" s="32" t="s">
        <v>103</v>
      </c>
      <c r="C129" t="s">
        <v>139</v>
      </c>
    </row>
    <row r="130" spans="2:3" x14ac:dyDescent="0.35">
      <c r="B130" s="32" t="s">
        <v>104</v>
      </c>
      <c r="C130" t="s">
        <v>139</v>
      </c>
    </row>
    <row r="131" spans="2:3" x14ac:dyDescent="0.35">
      <c r="B131" s="32" t="s">
        <v>106</v>
      </c>
      <c r="C131" t="s">
        <v>139</v>
      </c>
    </row>
    <row r="132" spans="2:3" x14ac:dyDescent="0.35">
      <c r="B132" s="32" t="s">
        <v>52</v>
      </c>
      <c r="C132" t="s">
        <v>139</v>
      </c>
    </row>
    <row r="133" spans="2:3" x14ac:dyDescent="0.35">
      <c r="B133" s="32" t="s">
        <v>100</v>
      </c>
      <c r="C133" t="s">
        <v>139</v>
      </c>
    </row>
    <row r="134" spans="2:3" x14ac:dyDescent="0.35">
      <c r="B134" s="32" t="s">
        <v>102</v>
      </c>
      <c r="C134" t="s">
        <v>139</v>
      </c>
    </row>
    <row r="135" spans="2:3" x14ac:dyDescent="0.35">
      <c r="B135" s="32" t="s">
        <v>123</v>
      </c>
      <c r="C135" t="s">
        <v>139</v>
      </c>
    </row>
    <row r="136" spans="2:3" x14ac:dyDescent="0.35">
      <c r="B136" s="32" t="s">
        <v>105</v>
      </c>
      <c r="C136" t="s">
        <v>139</v>
      </c>
    </row>
    <row r="137" spans="2:3" x14ac:dyDescent="0.35">
      <c r="B137" s="31" t="s">
        <v>146</v>
      </c>
    </row>
    <row r="138" spans="2:3" x14ac:dyDescent="0.35">
      <c r="B138" s="32" t="s">
        <v>161</v>
      </c>
      <c r="C138" t="s">
        <v>175</v>
      </c>
    </row>
    <row r="139" spans="2:3" x14ac:dyDescent="0.35">
      <c r="B139" s="32" t="s">
        <v>162</v>
      </c>
      <c r="C139" t="s">
        <v>175</v>
      </c>
    </row>
    <row r="140" spans="2:3" x14ac:dyDescent="0.35">
      <c r="B140" s="32" t="s">
        <v>163</v>
      </c>
      <c r="C140" t="s">
        <v>175</v>
      </c>
    </row>
    <row r="141" spans="2:3" x14ac:dyDescent="0.35">
      <c r="B141" s="32" t="s">
        <v>164</v>
      </c>
      <c r="C141" t="s">
        <v>175</v>
      </c>
    </row>
    <row r="142" spans="2:3" x14ac:dyDescent="0.35">
      <c r="B142" s="32" t="s">
        <v>165</v>
      </c>
      <c r="C142" t="s">
        <v>175</v>
      </c>
    </row>
    <row r="143" spans="2:3" x14ac:dyDescent="0.35">
      <c r="B143" s="36" t="s">
        <v>19</v>
      </c>
    </row>
    <row r="144" spans="2:3" x14ac:dyDescent="0.35">
      <c r="B144" s="32" t="s">
        <v>107</v>
      </c>
      <c r="C144" t="s">
        <v>139</v>
      </c>
    </row>
    <row r="145" spans="2:2" x14ac:dyDescent="0.35">
      <c r="B145" s="36" t="s">
        <v>109</v>
      </c>
    </row>
    <row r="146" spans="2:2" x14ac:dyDescent="0.35">
      <c r="B146" s="32" t="s">
        <v>110</v>
      </c>
    </row>
    <row r="147" spans="2:2" x14ac:dyDescent="0.35">
      <c r="B147" s="35" t="s">
        <v>118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A36069934</value>
    </field>
    <field name="Objective-Title">
      <value order="0">Retro CT Business Process - Annex 04 - Expenditure Register Template - Retrospective Capital &amp; Revenue RDP - English - FINAL copy</value>
    </field>
    <field name="Objective-Description">
      <value order="0"/>
    </field>
    <field name="Objective-CreationStamp">
      <value order="0">2021-06-14T12:43:44Z</value>
    </field>
    <field name="Objective-IsApproved">
      <value order="0">false</value>
    </field>
    <field name="Objective-IsPublished">
      <value order="0">true</value>
    </field>
    <field name="Objective-DatePublished">
      <value order="0">2021-08-09T15:29:16Z</value>
    </field>
    <field name="Objective-ModificationStamp">
      <value order="0">2021-08-09T15:29:16Z</value>
    </field>
    <field name="Objective-Owner">
      <value order="0">Gaen, Nigel (ESNR - ERA - Rural Payments Wales)</value>
    </field>
    <field name="Objective-Path">
      <value order="0">Objective Global Folder:Business File Plan:Economy, Skills &amp; Natural Resources (ESNR):Economy, Skills &amp; Natural Resources (ESNR) - ERA - Rural Payments:1 - Save:CAP Reform Programme:Common Agricultural Policy Reform - Land Based Schemes:07 - Stakeholder &amp; Communication Management:Rural Payments Wales - Communication - 2020-2024:Internet comms 2021</value>
    </field>
    <field name="Objective-Parent">
      <value order="0">Internet comms 2021</value>
    </field>
    <field name="Objective-State">
      <value order="0">Published</value>
    </field>
    <field name="Objective-VersionId">
      <value order="0">vA70663498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qA1462429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Guidance</vt:lpstr>
      <vt:lpstr>2. Expenditure Register</vt:lpstr>
      <vt:lpstr>3. Unit Costs</vt:lpstr>
      <vt:lpstr>4. Delivery Profile (forecasts)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2021-08-09T10:39:52Z</dcterms:created>
  <dcterms:modified xsi:type="dcterms:W3CDTF">2021-08-10T09:54:30Z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A36069934</vt:lpwstr>
  </property>
  <property fmtid="{D5CDD505-2E9C-101B-9397-08002B2CF9AE}" pid="4" name="Objective-Title">
    <vt:lpwstr>Retro CT Business Process - Annex 04 - Expenditure Register Template - Retrospective Capital &amp; Revenue RDP - English - FINAL copy</vt:lpwstr>
  </property>
  <property fmtid="{D5CDD505-2E9C-101B-9397-08002B2CF9AE}" pid="5" name="Objective-Description">
    <vt:lpwstr/>
  </property>
  <property fmtid="{D5CDD505-2E9C-101B-9397-08002B2CF9AE}" pid="6" name="Objective-CreationStamp">
    <vt:filetime>2021-08-09T14:45:34Z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2021-08-09T15:29:16Z</vt:filetime>
  </property>
  <property fmtid="{D5CDD505-2E9C-101B-9397-08002B2CF9AE}" pid="10" name="Objective-ModificationStamp">
    <vt:filetime>2021-08-09T15:29:16Z</vt:filetime>
  </property>
  <property fmtid="{D5CDD505-2E9C-101B-9397-08002B2CF9AE}" pid="11" name="Objective-Owner">
    <vt:lpwstr>Gaen, Nigel (ESNR - ERA - Rural Payments Wales)</vt:lpwstr>
  </property>
  <property fmtid="{D5CDD505-2E9C-101B-9397-08002B2CF9AE}" pid="12" name="Objective-Path">
    <vt:lpwstr>Objective Global Folder:Business File Plan:Economy, Skills &amp; Natural Resources (ESNR):Economy, Skills &amp; Natural Resources (ESNR) - ERA - Rural Payments:1 - Save:CAP Reform Programme:Common Agricultural Policy Reform - Land Based Schemes:07 - Stakeholder &amp;</vt:lpwstr>
  </property>
  <property fmtid="{D5CDD505-2E9C-101B-9397-08002B2CF9AE}" pid="13" name="Objective-Parent">
    <vt:lpwstr>Internet comms 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vA70663498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